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nie\Documents\CSNDG\Compétitions\"/>
    </mc:Choice>
  </mc:AlternateContent>
  <xr:revisionPtr revIDLastSave="0" documentId="13_ncr:1_{12E4E49C-CFC7-4A7D-BEF3-3DEA2B6C461F}" xr6:coauthVersionLast="47" xr6:coauthVersionMax="47" xr10:uidLastSave="{00000000-0000-0000-0000-000000000000}"/>
  <bookViews>
    <workbookView xWindow="-98" yWindow="-98" windowWidth="23236" windowHeight="13996" tabRatio="387" xr2:uid="{00000000-000D-0000-FFFF-FFFF00000000}"/>
  </bookViews>
  <sheets>
    <sheet name="INSCRIPTION  TIR" sheetId="1" r:id="rId1"/>
    <sheet name="bd" sheetId="3" state="hidden" r:id="rId2"/>
  </sheets>
  <definedNames>
    <definedName name="_xlnm._FilterDatabase" localSheetId="0" hidden="1">'INSCRIPTION  TIR'!#REF!</definedName>
    <definedName name="BELFORT___12___13_DECEMBRE_2009">'INSCRIPTION  TIR'!$A$2</definedName>
    <definedName name="Cat_couples">bd!$U$3:$U$13</definedName>
    <definedName name="cat_lame">bd!$T$34:$T$36</definedName>
    <definedName name="Cat_solos">bd!$T$3:$T$33</definedName>
    <definedName name="Centre_Nord">bd!$L$4:$L$5</definedName>
    <definedName name="Clubs">bd!$A$2:$A$154</definedName>
    <definedName name="Code_club">bd!$A$3:$A$68</definedName>
    <definedName name="date">bd!$H$3:$H$370</definedName>
    <definedName name="Est">bd!$L$6:$L$7</definedName>
    <definedName name="Lames">bd!$V$3:$V$8</definedName>
    <definedName name="Ligues">bd!$A$47:$A$69</definedName>
    <definedName name="Nord_Ouest">bd!$L$2:$L$3</definedName>
    <definedName name="R_N">bd!#REF!</definedName>
    <definedName name="Session">bd!#REF!</definedName>
    <definedName name="Sud_Est">bd!$L$8:$L$9</definedName>
    <definedName name="Sud_Ouest">bd!$L$10:$L$12</definedName>
    <definedName name="Tests_acquis">bd!$V$3:$V$14</definedName>
    <definedName name="TF_Dates">'INSCRIPTION  TIR'!#REF!</definedName>
    <definedName name="ville">bd!$F$2:$F$119</definedName>
    <definedName name="Zone">bd!$I$2:$I$7</definedName>
    <definedName name="_xlnm.Print_Area" localSheetId="0">'INSCRIPTION  TIR'!$A$1:$H$115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A3" i="1" l="1"/>
  <c r="C4" i="1"/>
  <c r="C8" i="1"/>
  <c r="B9" i="1"/>
  <c r="G27" i="1"/>
  <c r="G28" i="1"/>
  <c r="G29" i="1"/>
  <c r="G30" i="1"/>
  <c r="G31" i="1"/>
  <c r="G32" i="1"/>
  <c r="G33" i="1"/>
  <c r="G34" i="1"/>
  <c r="G35" i="1"/>
  <c r="G36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82" i="1"/>
  <c r="D83" i="1"/>
  <c r="D84" i="1"/>
  <c r="D85" i="1"/>
  <c r="D86" i="1"/>
  <c r="D87" i="1"/>
  <c r="D88" i="1"/>
  <c r="D89" i="1"/>
  <c r="D90" i="1"/>
  <c r="D91" i="1"/>
  <c r="D98" i="1"/>
  <c r="E98" i="1" s="1"/>
  <c r="D99" i="1"/>
  <c r="E99" i="1" s="1"/>
  <c r="C103" i="1"/>
  <c r="B104" i="1"/>
  <c r="A105" i="1"/>
  <c r="E101" i="1" l="1"/>
</calcChain>
</file>

<file path=xl/sharedStrings.xml><?xml version="1.0" encoding="utf-8"?>
<sst xmlns="http://schemas.openxmlformats.org/spreadsheetml/2006/main" count="530" uniqueCount="390">
  <si>
    <t>Catégorie</t>
  </si>
  <si>
    <t>BEL</t>
  </si>
  <si>
    <t>NOM</t>
  </si>
  <si>
    <t>Prénom</t>
  </si>
  <si>
    <t>Club</t>
  </si>
  <si>
    <t>Né(e) le</t>
  </si>
  <si>
    <t>Fille</t>
  </si>
  <si>
    <t>Garçon</t>
  </si>
  <si>
    <t>Née le</t>
  </si>
  <si>
    <t>Né le</t>
  </si>
  <si>
    <t>DUPOND</t>
  </si>
  <si>
    <t>Sylvie</t>
  </si>
  <si>
    <t>Exemple</t>
  </si>
  <si>
    <t>DUPONT</t>
  </si>
  <si>
    <t>CORRESPONDANT</t>
  </si>
  <si>
    <t>Prénom NOM</t>
  </si>
  <si>
    <t>Mail</t>
  </si>
  <si>
    <t>CODE 3 LETTRES</t>
  </si>
  <si>
    <t>FICHE CLUB S'INSCRIVANT</t>
  </si>
  <si>
    <t>Code Club</t>
  </si>
  <si>
    <t>NOM COMPLET CLUB</t>
  </si>
  <si>
    <t>A remplir par correspondant du club qui s'inscrit</t>
  </si>
  <si>
    <t>FRAIS D'ENGAGEMENT</t>
  </si>
  <si>
    <t>Montant de l'engagement par solo =</t>
  </si>
  <si>
    <t>Montant de l'engagement par couple =</t>
  </si>
  <si>
    <t>Nombre de solos inscrits =</t>
  </si>
  <si>
    <t>Nombre de couples inscrits =</t>
  </si>
  <si>
    <t>Solos</t>
  </si>
  <si>
    <t>Couples</t>
  </si>
  <si>
    <t>Montant total de l'engagement  =</t>
  </si>
  <si>
    <t>ANT</t>
  </si>
  <si>
    <t>ANN</t>
  </si>
  <si>
    <t>BOR</t>
  </si>
  <si>
    <t>BRS</t>
  </si>
  <si>
    <t>BPC</t>
  </si>
  <si>
    <t>CAS</t>
  </si>
  <si>
    <t>CER</t>
  </si>
  <si>
    <t>CHL</t>
  </si>
  <si>
    <t>CLE</t>
  </si>
  <si>
    <t>DIJ</t>
  </si>
  <si>
    <t>EPI</t>
  </si>
  <si>
    <t>FON</t>
  </si>
  <si>
    <t>FRA</t>
  </si>
  <si>
    <t>HAV</t>
  </si>
  <si>
    <t>LIM</t>
  </si>
  <si>
    <t>LSG</t>
  </si>
  <si>
    <t>LGP</t>
  </si>
  <si>
    <t>ORL</t>
  </si>
  <si>
    <t>REI</t>
  </si>
  <si>
    <t>RED</t>
  </si>
  <si>
    <t>REZ</t>
  </si>
  <si>
    <t>GER</t>
  </si>
  <si>
    <t>TSG</t>
  </si>
  <si>
    <t>VIR</t>
  </si>
  <si>
    <t>MEU</t>
  </si>
  <si>
    <t xml:space="preserve">Club organisateur : </t>
  </si>
  <si>
    <t>Tél.</t>
  </si>
  <si>
    <t/>
  </si>
  <si>
    <t>Respecter, pour les noms et prénoms,les majuscules et minuscules et le format demandé pour les dates de naissance. Merci.</t>
  </si>
  <si>
    <t>ROU</t>
  </si>
  <si>
    <t xml:space="preserve"> </t>
  </si>
  <si>
    <t>ANGLET SPORTS DE GLACE</t>
  </si>
  <si>
    <t>BORDEAUX SPORTS DE GLACE</t>
  </si>
  <si>
    <t>BREST SPORT ET PATINAGE</t>
  </si>
  <si>
    <t>BRIVE PATINAGE CLUB</t>
  </si>
  <si>
    <t>CASTRES SPORTS DE GLACE</t>
  </si>
  <si>
    <t>AUVERGNE DANSE SUR GLACE</t>
  </si>
  <si>
    <t>UNION SPORTIVE FONTENAYSIENNE</t>
  </si>
  <si>
    <t>LE HAVRE DANSE SUR GLACE</t>
  </si>
  <si>
    <t>LIMOGES SPORTING CLUB DE GLACE</t>
  </si>
  <si>
    <t>LYON GLACE PATINAGE</t>
  </si>
  <si>
    <t>CLUB DE PATINAGE SUR GLACE REZEEN</t>
  </si>
  <si>
    <t>ROUEN OLYMPIC CLUB</t>
  </si>
  <si>
    <t>TPA</t>
  </si>
  <si>
    <t>TOULOUSE CLUB PATINAGE</t>
  </si>
  <si>
    <t>TOULOUSE SPORTS DE GLACE</t>
  </si>
  <si>
    <t>Test acquis</t>
  </si>
  <si>
    <t>Tests acquis</t>
  </si>
  <si>
    <t>AGD</t>
  </si>
  <si>
    <t>VLP</t>
  </si>
  <si>
    <t>VILLARD DE LANS PATINAGE</t>
  </si>
  <si>
    <t>WQM</t>
  </si>
  <si>
    <t>J1</t>
  </si>
  <si>
    <t>J2</t>
  </si>
  <si>
    <t>MAV</t>
  </si>
  <si>
    <t>REIMS AVENIR PATINAGE</t>
  </si>
  <si>
    <t>5-Argent et plus</t>
  </si>
  <si>
    <t>VIT</t>
  </si>
  <si>
    <t>VITRY ESV PATINAGE</t>
  </si>
  <si>
    <t>VAL</t>
  </si>
  <si>
    <t>SKATE HAINAUT VALENCIENNES CLUB</t>
  </si>
  <si>
    <t>LOU</t>
  </si>
  <si>
    <t>LOUVIERS ICE SKATING CLUB</t>
  </si>
  <si>
    <t>BAP</t>
  </si>
  <si>
    <t>5-Seniors</t>
  </si>
  <si>
    <t>SAINT GERVAIS MONT BLANC PATINAGE</t>
  </si>
  <si>
    <t>Zone</t>
  </si>
  <si>
    <t>abréviation</t>
  </si>
  <si>
    <t>nom</t>
  </si>
  <si>
    <t>n° affiliation</t>
  </si>
  <si>
    <t>ville</t>
  </si>
  <si>
    <t>date</t>
  </si>
  <si>
    <t>AGO</t>
  </si>
  <si>
    <t>ANGOULEME SPORTS DE GLACE</t>
  </si>
  <si>
    <t>BESANCON ASS PATINAGE ARTISTIQUE</t>
  </si>
  <si>
    <t>BOU</t>
  </si>
  <si>
    <t>BOULOGNE ACBB</t>
  </si>
  <si>
    <t>CAE</t>
  </si>
  <si>
    <t>CAEN ACSEL</t>
  </si>
  <si>
    <t>CHY</t>
  </si>
  <si>
    <t>CLUB DANSE SUR GLACE CHAMBERY</t>
  </si>
  <si>
    <t>CHM</t>
  </si>
  <si>
    <t>CHARLEVILLE MEZIERES S.G</t>
  </si>
  <si>
    <t>COM</t>
  </si>
  <si>
    <t>SKATING CLUB COMPIEGNE OISE</t>
  </si>
  <si>
    <t>COP</t>
  </si>
  <si>
    <t>COURCHEVEL PATINAGE SPORTS DE GLACE</t>
  </si>
  <si>
    <t>DUN</t>
  </si>
  <si>
    <t>DUNKERQUE PATINAGE</t>
  </si>
  <si>
    <t>GRE</t>
  </si>
  <si>
    <t>GRENOBLE ISERE METROPOLE PATINAGE</t>
  </si>
  <si>
    <t>LYON CSG</t>
  </si>
  <si>
    <t>MAR</t>
  </si>
  <si>
    <t>MARSEILLE PHOCEENNE S.G</t>
  </si>
  <si>
    <t>PAU</t>
  </si>
  <si>
    <t>CL DANSE MORZINE AVORIAZ</t>
  </si>
  <si>
    <t>NAN</t>
  </si>
  <si>
    <t>NAR</t>
  </si>
  <si>
    <t>NARBONE PATINAGE EN LIBERTE</t>
  </si>
  <si>
    <t>NBA</t>
  </si>
  <si>
    <t>ASSOCIATION NICE BAIE DES ANGES</t>
  </si>
  <si>
    <t>PAR</t>
  </si>
  <si>
    <t>PARIS CPAP</t>
  </si>
  <si>
    <t>PFV</t>
  </si>
  <si>
    <t>PARIS CLUB FRANCAIS VOLANTS</t>
  </si>
  <si>
    <t>PGR</t>
  </si>
  <si>
    <t>GLACE ET ROLLER IN LINE DE PARIS</t>
  </si>
  <si>
    <t>POC</t>
  </si>
  <si>
    <t>BEARN SPORTS DE GLACE</t>
  </si>
  <si>
    <t>POI</t>
  </si>
  <si>
    <t>POITEVIN STADE CLUB DE GLACE</t>
  </si>
  <si>
    <t>STE</t>
  </si>
  <si>
    <t>SOU</t>
  </si>
  <si>
    <t>CLUB DES SPORTS DE GLACE DE SAINT OUEN</t>
  </si>
  <si>
    <t>SYR</t>
  </si>
  <si>
    <t>ASSOCIATION EXPRESSIONS</t>
  </si>
  <si>
    <t>STR</t>
  </si>
  <si>
    <t>TOU</t>
  </si>
  <si>
    <t>CLUB MULTI-PATINAGE TOURS</t>
  </si>
  <si>
    <t>VIRY OCDV</t>
  </si>
  <si>
    <t>Ligues</t>
  </si>
  <si>
    <t>01 - ALSACE</t>
  </si>
  <si>
    <t>05 - BRETAGNE</t>
  </si>
  <si>
    <t>07 - CHAMPAGNE ARDENNE</t>
  </si>
  <si>
    <t>08 - CORSE</t>
  </si>
  <si>
    <t>Journée</t>
  </si>
  <si>
    <t>Lieu</t>
  </si>
  <si>
    <t>Nom</t>
  </si>
  <si>
    <t>Dates inscription</t>
  </si>
  <si>
    <t>Catégories</t>
  </si>
  <si>
    <t>Nom du Club</t>
  </si>
  <si>
    <t>Centre Nord</t>
  </si>
  <si>
    <t>Est</t>
  </si>
  <si>
    <t>Nord Ouest</t>
  </si>
  <si>
    <t>Sud Est</t>
  </si>
  <si>
    <t>Sud Ouest</t>
  </si>
  <si>
    <t xml:space="preserve">Zone :  </t>
  </si>
  <si>
    <t>1-Poussins</t>
  </si>
  <si>
    <t>2-Avenirs</t>
  </si>
  <si>
    <t>3-Prébronze +</t>
  </si>
  <si>
    <t>Très important ! Pour les modalités d'inscription, consulter l'annonce de la compétition</t>
  </si>
  <si>
    <t xml:space="preserve">Lieu :  </t>
  </si>
  <si>
    <t>INSCRIPTION SOLOS</t>
  </si>
  <si>
    <t>INSCRIPTION COUPLES</t>
  </si>
  <si>
    <t>INSCRIPTION LAMES</t>
  </si>
  <si>
    <t>3-Lame3</t>
  </si>
  <si>
    <t>4-Lame4</t>
  </si>
  <si>
    <t>5-Lame5</t>
  </si>
  <si>
    <t>1-Lame1</t>
  </si>
  <si>
    <t>2-Lame2</t>
  </si>
  <si>
    <t>mail_rzir</t>
  </si>
  <si>
    <t>Lame niveau 1</t>
  </si>
  <si>
    <t>Lame niveau 2</t>
  </si>
  <si>
    <t>Chèques</t>
  </si>
  <si>
    <t>Nom et adresse pour envoi des chèques</t>
  </si>
  <si>
    <t>Mails correspondants</t>
  </si>
  <si>
    <r>
      <rPr>
        <i/>
        <sz val="16"/>
        <rFont val="Arial"/>
        <family val="2"/>
      </rPr>
      <t xml:space="preserve">Fichier d'inscription pour les TIR. Vous ne remplissez la liste des patineurs et vous sélectionnez le TIR concerné       </t>
    </r>
    <r>
      <rPr>
        <i/>
        <sz val="18"/>
        <rFont val="Arial"/>
        <family val="2"/>
      </rPr>
      <t xml:space="preserve">                                     </t>
    </r>
    <r>
      <rPr>
        <b/>
        <i/>
        <sz val="18"/>
        <color indexed="34"/>
        <rFont val="Arial"/>
        <family val="2"/>
      </rPr>
      <t>Ne</t>
    </r>
    <r>
      <rPr>
        <i/>
        <sz val="18"/>
        <rFont val="Arial"/>
        <family val="2"/>
      </rPr>
      <t xml:space="preserve"> </t>
    </r>
    <r>
      <rPr>
        <b/>
        <i/>
        <sz val="18"/>
        <color indexed="34"/>
        <rFont val="Arial"/>
        <family val="2"/>
      </rPr>
      <t>Renseigner que les cases jaunes</t>
    </r>
    <r>
      <rPr>
        <b/>
        <i/>
        <sz val="18"/>
        <rFont val="Arial"/>
        <family val="2"/>
      </rPr>
      <t/>
    </r>
  </si>
  <si>
    <t>AVP</t>
  </si>
  <si>
    <t>02 - AQUITAINE LIMOUSIN POITOU CHARENTE</t>
  </si>
  <si>
    <t>03 - AUVERGNE RHONES ALPES</t>
  </si>
  <si>
    <t>04 - BOURGOGNE FRANCHE COMTE</t>
  </si>
  <si>
    <t>06 - CENTRE VAL DE LOIRE</t>
  </si>
  <si>
    <t>13 - NORMANDIE</t>
  </si>
  <si>
    <t>09 - ILE DE FRANCE</t>
  </si>
  <si>
    <t>10 - LANGUEDOC ROUSILLON MIDI PYRENEES</t>
  </si>
  <si>
    <t>11 - LORRAINE</t>
  </si>
  <si>
    <t>12 - NORD PAS DE CALAIS PICARDIE</t>
  </si>
  <si>
    <t>14 - PACA</t>
  </si>
  <si>
    <t>15 - PAYS DE LA LOIRE</t>
  </si>
  <si>
    <t>16 - ST PIERRE ET MIQUELON</t>
  </si>
  <si>
    <t>6-Préliminaire</t>
  </si>
  <si>
    <t>7-Préparatoire</t>
  </si>
  <si>
    <t>8-Prébronze</t>
  </si>
  <si>
    <t>9-Bronze</t>
  </si>
  <si>
    <t>10-Argent</t>
  </si>
  <si>
    <t>11-Vermeil</t>
  </si>
  <si>
    <t>Libellé</t>
  </si>
  <si>
    <t>4-Bronze +</t>
  </si>
  <si>
    <t>5-Argent +</t>
  </si>
  <si>
    <t>esvpatinage@gmail.com</t>
  </si>
  <si>
    <t>MSG</t>
  </si>
  <si>
    <t>Choisir Code club</t>
  </si>
  <si>
    <t>ligue</t>
  </si>
  <si>
    <t>Président</t>
  </si>
  <si>
    <t>TEAM ADSG - ANGERS DANSE ET SPORTS DE GLACE</t>
  </si>
  <si>
    <t>PAYS DE LA LOIRE</t>
  </si>
  <si>
    <t>BOYER GIBAUD DAMIEN</t>
  </si>
  <si>
    <t>NOUVELLE-AQUITAINE</t>
  </si>
  <si>
    <t>DALBIN NOELE</t>
  </si>
  <si>
    <t>Zone Centre Nord</t>
  </si>
  <si>
    <t>RODRIGUEZ CATHY</t>
  </si>
  <si>
    <t>Zone Est</t>
  </si>
  <si>
    <t>ANNECY SPORTS GLACE</t>
  </si>
  <si>
    <t>AUVERGNE-RHÔNE-ALPES</t>
  </si>
  <si>
    <t>PONSERO MARTINE</t>
  </si>
  <si>
    <t>Zone Nord Ouest</t>
  </si>
  <si>
    <t>CLUB AVIGNONNAIS DE PATINAGE</t>
  </si>
  <si>
    <t>PROVENCE-ALPES-CÔTE D'AZUR</t>
  </si>
  <si>
    <t>MERIENNE GILLES</t>
  </si>
  <si>
    <t>Zone Sud Est</t>
  </si>
  <si>
    <t>ASM BELFORT DANSE ET BALLETS</t>
  </si>
  <si>
    <t>BOURGOGNE-FRANCHE-COMTE</t>
  </si>
  <si>
    <t>Zone Sud Ouest</t>
  </si>
  <si>
    <t>HENSON NADA</t>
  </si>
  <si>
    <t>SAEZ MARIE-GAELLE</t>
  </si>
  <si>
    <t>ILE DE FRANCE</t>
  </si>
  <si>
    <t>SEBAG FABIENNE</t>
  </si>
  <si>
    <t>BRETAGNE</t>
  </si>
  <si>
    <t>SALA CHANTAL</t>
  </si>
  <si>
    <t>NORMANDIE</t>
  </si>
  <si>
    <t>LE GUENNEC LUDOVIC</t>
  </si>
  <si>
    <t>OCCITANIE</t>
  </si>
  <si>
    <t>BARRAU LAETITIA</t>
  </si>
  <si>
    <t>CERGY PONTOISE CSG</t>
  </si>
  <si>
    <t>ASS DES SPORTS DE GLACE CHALONNAIS</t>
  </si>
  <si>
    <t>GRAND-EST</t>
  </si>
  <si>
    <t>PITON JACK</t>
  </si>
  <si>
    <t>DETRE CHRISTIANE</t>
  </si>
  <si>
    <t>ANCELET ANNICK</t>
  </si>
  <si>
    <t>HAUTS-DE-France</t>
  </si>
  <si>
    <t>RAVASIO MICHEL</t>
  </si>
  <si>
    <t>MUGNIER ISABELLE</t>
  </si>
  <si>
    <t>ACADEMIE SPORTS DE GLACE DIJON-BOURGOGNE</t>
  </si>
  <si>
    <t>BOISSON FLORENCE</t>
  </si>
  <si>
    <t>DOUTRELANT JACQUELINE</t>
  </si>
  <si>
    <t>EPINAL CLUB PAT SUR GLACE</t>
  </si>
  <si>
    <t>CONSIGNY ANGELIQUE</t>
  </si>
  <si>
    <t>VAUTHIER GILBERT</t>
  </si>
  <si>
    <t>FRANCONVILLE SG</t>
  </si>
  <si>
    <t>STELLIDIS ALEXIA</t>
  </si>
  <si>
    <t>BALTHAZARD GERARD</t>
  </si>
  <si>
    <t>LAR</t>
  </si>
  <si>
    <t>LORIENT ARTISTIQUE CLUB</t>
  </si>
  <si>
    <t>NOURY GWENAELLE</t>
  </si>
  <si>
    <t>JARRY COULAUD FABIENNE</t>
  </si>
  <si>
    <t>HENRY PASCAL</t>
  </si>
  <si>
    <t>PEIZERAT MONIQUE</t>
  </si>
  <si>
    <t>GIRARDOT PASCAL</t>
  </si>
  <si>
    <t>SAUVAGEON PHILIPPE</t>
  </si>
  <si>
    <t>MET</t>
  </si>
  <si>
    <t>SPORT DE GLACE DE METZ</t>
  </si>
  <si>
    <t>DUMAS DIDIER</t>
  </si>
  <si>
    <t>MEUDON CMPAD</t>
  </si>
  <si>
    <t>RESTAINO JUSTINE</t>
  </si>
  <si>
    <t>MONTPELLIER MEDITERRANEE METROPOLE SG</t>
  </si>
  <si>
    <t>COGNET ELISABETH</t>
  </si>
  <si>
    <t>BERSIER CHRISTIAN</t>
  </si>
  <si>
    <t>LEO LAGRANGE NANTES PATINAGE SUR GLACE</t>
  </si>
  <si>
    <t>SEGUETTES GÉROME</t>
  </si>
  <si>
    <t>GARCIA SEBASTIEN</t>
  </si>
  <si>
    <t>STUTE JANNICK</t>
  </si>
  <si>
    <t>NCO</t>
  </si>
  <si>
    <t>CLUB OLYMPIQUE PATINAGE NIMOIS</t>
  </si>
  <si>
    <t>NAUROY STEPHANIE</t>
  </si>
  <si>
    <t>CENTRE-VAL-DE-LOIRE</t>
  </si>
  <si>
    <t>TOMAT OLIVIER</t>
  </si>
  <si>
    <t>RIVIERE NATHALIE</t>
  </si>
  <si>
    <t>PARIS BOULOGNE OLYMPIQUE CLUB</t>
  </si>
  <si>
    <t>MARIE CALIXTE PROSPER</t>
  </si>
  <si>
    <t>BEYER ALAIN</t>
  </si>
  <si>
    <t>FAUGERE JEAN PIERRE</t>
  </si>
  <si>
    <t>BELAYGUE DOMINIQUE</t>
  </si>
  <si>
    <t>CHARENTON FREDDY</t>
  </si>
  <si>
    <t>RENNES DANSE ET PATINAGE</t>
  </si>
  <si>
    <t>NOVOU CYRILLE</t>
  </si>
  <si>
    <t>DEVAUX SANDRINE</t>
  </si>
  <si>
    <t>SPORTS DE GLACE STEPHANOIS</t>
  </si>
  <si>
    <t>FOUS CHRISTINE</t>
  </si>
  <si>
    <t>PERRIER JULIEN</t>
  </si>
  <si>
    <t>GEHAN DOMINIQUE</t>
  </si>
  <si>
    <t>TAMISIER MICHEL</t>
  </si>
  <si>
    <t>STRASBOURG ALSACE CSG</t>
  </si>
  <si>
    <t>GOZILLON BERNARD</t>
  </si>
  <si>
    <t>SANCHEZ FRANCOISE</t>
  </si>
  <si>
    <t>ABADIE ANNE-MARIE</t>
  </si>
  <si>
    <t>LACHAUD CHRISTIAN</t>
  </si>
  <si>
    <t>BISIAUX CYRIL</t>
  </si>
  <si>
    <t>CHALIER ANNE</t>
  </si>
  <si>
    <t>EPWLM</t>
  </si>
  <si>
    <t>code club</t>
  </si>
  <si>
    <t>Voir Communication CSNDG n° 293</t>
  </si>
  <si>
    <r>
      <rPr>
        <b/>
        <sz val="10"/>
        <color rgb="FFFF0000"/>
        <rFont val="Arial"/>
        <family val="2"/>
      </rPr>
      <t>S</t>
    </r>
    <r>
      <rPr>
        <sz val="10"/>
        <rFont val="Arial"/>
      </rPr>
      <t>ylvie</t>
    </r>
  </si>
  <si>
    <r>
      <rPr>
        <b/>
        <sz val="10"/>
        <color rgb="FFFF0000"/>
        <rFont val="Arial"/>
        <family val="2"/>
      </rPr>
      <t>A</t>
    </r>
    <r>
      <rPr>
        <sz val="10"/>
        <rFont val="Arial"/>
      </rPr>
      <t>lain</t>
    </r>
  </si>
  <si>
    <t>rzir-no@csndg.org</t>
  </si>
  <si>
    <t>rzir-cn@csndg.org</t>
  </si>
  <si>
    <t>rzir-e@csndg.org</t>
  </si>
  <si>
    <t>rzir-se@csndg.org</t>
  </si>
  <si>
    <t>rzir-so@csndg.org</t>
  </si>
  <si>
    <t>HUGUENIN Karine</t>
  </si>
  <si>
    <t>CABON Raphael</t>
  </si>
  <si>
    <t>RABBE Emmanuelle</t>
  </si>
  <si>
    <t>IMBERT Dominique</t>
  </si>
  <si>
    <t>RILLET Marylise et ADE Cécile</t>
  </si>
  <si>
    <t>BONIN Franck</t>
  </si>
  <si>
    <t>SHRAMCHENKO Natasha</t>
  </si>
  <si>
    <t>DUPRAT Elodie</t>
  </si>
  <si>
    <t>BRUNELLE Anne Sabine</t>
  </si>
  <si>
    <t>LSCG</t>
  </si>
  <si>
    <t>UNION SPORTIVE ORLEANAISE DES SPORTS DE GLACE</t>
  </si>
  <si>
    <t>CLUB PATINAGE REZEEN</t>
  </si>
  <si>
    <t>CPC</t>
  </si>
  <si>
    <t>CLUB PATINAGE COLMAR</t>
  </si>
  <si>
    <t>GRAND EST</t>
  </si>
  <si>
    <t>ZIMMER Christine</t>
  </si>
  <si>
    <t xml:space="preserve">1-Poussins </t>
  </si>
  <si>
    <t xml:space="preserve">2-Avenirs </t>
  </si>
  <si>
    <t xml:space="preserve">3-Préparatoire + </t>
  </si>
  <si>
    <t xml:space="preserve">4-Prébronze + </t>
  </si>
  <si>
    <t xml:space="preserve">8-Préliminaire </t>
  </si>
  <si>
    <t xml:space="preserve">9-Préparatoire </t>
  </si>
  <si>
    <t xml:space="preserve">10-Prébronze </t>
  </si>
  <si>
    <t>TOURNOI INTER RÉGIONAL DE DANSE SUR GLACE - Saison 2023/2024</t>
  </si>
  <si>
    <t>Fichier à renvoyer par mail à :</t>
  </si>
  <si>
    <t>RENCONTRES INTER RÉGIONALES DE DANSE SUR GLACE - Saison 2023-2024</t>
  </si>
  <si>
    <t>ATTENTION : Virement au club organisateur</t>
  </si>
  <si>
    <t>REZE - 25 et 26/11/2023</t>
  </si>
  <si>
    <t>Avant le 18/10/2023</t>
  </si>
  <si>
    <t>ANGERS - 03 et 04/02/2024</t>
  </si>
  <si>
    <t>CLUB DANSE SUR GLACE ANGERS</t>
  </si>
  <si>
    <t>Avant le 20/12/2023</t>
  </si>
  <si>
    <t>VIRY CHATILLON - 09 et 10/12/2023</t>
  </si>
  <si>
    <t>Avant le 01/11/2023</t>
  </si>
  <si>
    <t>shramna@hotmail.com</t>
  </si>
  <si>
    <t>VITRY - 24 et 25/02/2024</t>
  </si>
  <si>
    <r>
      <t>10</t>
    </r>
    <r>
      <rPr>
        <vertAlign val="superscript"/>
        <sz val="10"/>
        <rFont val="Arial"/>
        <family val="2"/>
      </rPr>
      <t>ème</t>
    </r>
    <r>
      <rPr>
        <sz val="10"/>
        <rFont val="Arial"/>
        <family val="2"/>
      </rPr>
      <t xml:space="preserve"> COUPE DU LILAS</t>
    </r>
  </si>
  <si>
    <t>Avant le 10/01/2024</t>
  </si>
  <si>
    <t>BELFORT - 25 et 26/11/2023</t>
  </si>
  <si>
    <t>COLMAR - 24 et 25/02/2024</t>
  </si>
  <si>
    <t>SAINT GERVAIS - 02 et 03/12/2023</t>
  </si>
  <si>
    <t>Avant le 24/10/2023</t>
  </si>
  <si>
    <t xml:space="preserve">president.sgmbp@gmail.com </t>
  </si>
  <si>
    <t>LYON CHARLEMAGNE - 03 et 04/02/2024</t>
  </si>
  <si>
    <t>LYON SPORTS DE GLACE</t>
  </si>
  <si>
    <t>LIMOGES - 09 et 10/12/2023</t>
  </si>
  <si>
    <t xml:space="preserve">fabienne.jc@orange.fr </t>
  </si>
  <si>
    <t>BRIVE - 16 et 17/03/2024</t>
  </si>
  <si>
    <t>Avant le 31/01/204</t>
  </si>
  <si>
    <t>bpc19001@gmail.com</t>
  </si>
  <si>
    <t xml:space="preserve">5-Bronze + </t>
  </si>
  <si>
    <t xml:space="preserve">6-Argent + </t>
  </si>
  <si>
    <t xml:space="preserve">7-Vermeil + </t>
  </si>
  <si>
    <t xml:space="preserve">11-Bronze </t>
  </si>
  <si>
    <t xml:space="preserve">12-Argent </t>
  </si>
  <si>
    <t xml:space="preserve">13-Vermeil </t>
  </si>
  <si>
    <t xml:space="preserve">14-Petit Or </t>
  </si>
  <si>
    <t>TOURNOI ANNE DE BRETAGNE</t>
  </si>
  <si>
    <t>tir.reze@cpgr.fr</t>
  </si>
  <si>
    <t xml:space="preserve">competition@angersdansesurglace.fr </t>
  </si>
  <si>
    <t xml:space="preserve">presidence@asmbelfortpatinagedanseballet.fr </t>
  </si>
  <si>
    <t>csgl.evenements@gmail.com</t>
  </si>
  <si>
    <t>TOURNOI INTERREGIONAL DE LA ROSE D'ANJOU</t>
  </si>
  <si>
    <t>COUPE CASTELVIROISE</t>
  </si>
  <si>
    <t>TROPHÉE DES GONES</t>
  </si>
  <si>
    <t>COUPE ROGER KENNERSON</t>
  </si>
  <si>
    <t>TROPHÉE DU LION</t>
  </si>
  <si>
    <t>6ème TROPHÉE DU MONT BLANC</t>
  </si>
  <si>
    <t>TROPHÉE DE LA PORCELAINE</t>
  </si>
  <si>
    <t>SUITTE Aurélie</t>
  </si>
  <si>
    <t>TROPHÉE DE LA PETITE VENISE</t>
  </si>
  <si>
    <t>organisation.csg@gmail.com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</si>
</sst>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[$-40C]d\ mmmm\ yyyy;@"/>
  </numFmts>
  <fonts count="4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i/>
      <sz val="12"/>
      <name val="Arial"/>
      <family val="2"/>
    </font>
    <font>
      <i/>
      <sz val="16"/>
      <name val="Arial"/>
      <family val="2"/>
    </font>
    <font>
      <u/>
      <sz val="10"/>
      <color indexed="12"/>
      <name val="Arial"/>
      <family val="2"/>
    </font>
    <font>
      <sz val="16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i/>
      <sz val="20"/>
      <color indexed="8"/>
      <name val="Arial"/>
      <family val="2"/>
    </font>
    <font>
      <b/>
      <i/>
      <sz val="18"/>
      <name val="Arial"/>
      <family val="2"/>
    </font>
    <font>
      <sz val="10"/>
      <name val="Arial"/>
      <family val="2"/>
    </font>
    <font>
      <i/>
      <sz val="18"/>
      <name val="Arial"/>
      <family val="2"/>
    </font>
    <font>
      <sz val="11"/>
      <name val="Arial"/>
      <family val="2"/>
    </font>
    <font>
      <b/>
      <i/>
      <sz val="10"/>
      <color indexed="12"/>
      <name val="Arial"/>
      <family val="2"/>
    </font>
    <font>
      <sz val="10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i/>
      <sz val="18"/>
      <color indexed="34"/>
      <name val="Arial"/>
      <family val="2"/>
    </font>
    <font>
      <b/>
      <sz val="10"/>
      <color indexed="8"/>
      <name val="Calibri"/>
      <family val="2"/>
    </font>
    <font>
      <sz val="10"/>
      <name val="Verdana"/>
      <family val="2"/>
    </font>
    <font>
      <sz val="10"/>
      <color indexed="8"/>
      <name val="Calibri"/>
      <family val="2"/>
    </font>
    <font>
      <b/>
      <sz val="18"/>
      <name val="Arial"/>
      <family val="2"/>
    </font>
    <font>
      <b/>
      <i/>
      <sz val="18"/>
      <color indexed="8"/>
      <name val="Arial"/>
      <family val="2"/>
    </font>
    <font>
      <b/>
      <sz val="9"/>
      <color indexed="10"/>
      <name val="Arial"/>
      <family val="2"/>
    </font>
    <font>
      <b/>
      <sz val="18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b/>
      <i/>
      <sz val="14"/>
      <color theme="0"/>
      <name val="Arial"/>
      <family val="2"/>
    </font>
    <font>
      <sz val="12"/>
      <color theme="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1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32" fillId="0" borderId="0"/>
  </cellStyleXfs>
  <cellXfs count="175">
    <xf numFmtId="0" fontId="0" fillId="0" borderId="0" xfId="0"/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quotePrefix="1" applyFont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9" fillId="2" borderId="0" xfId="0" applyFont="1" applyFill="1" applyAlignment="1" applyProtection="1">
      <alignment horizontal="center" vertical="center"/>
      <protection locked="0"/>
    </xf>
    <xf numFmtId="0" fontId="2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0" fillId="2" borderId="5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14" fontId="0" fillId="2" borderId="6" xfId="0" applyNumberFormat="1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2" fillId="0" borderId="0" xfId="0" quotePrefix="1" applyFont="1" applyAlignment="1">
      <alignment vertical="center"/>
    </xf>
    <xf numFmtId="0" fontId="0" fillId="0" borderId="1" xfId="0" applyBorder="1" applyAlignment="1">
      <alignment vertical="center"/>
    </xf>
    <xf numFmtId="0" fontId="2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10" fillId="3" borderId="2" xfId="0" applyFont="1" applyFill="1" applyBorder="1" applyAlignment="1">
      <alignment vertical="center"/>
    </xf>
    <xf numFmtId="0" fontId="11" fillId="3" borderId="0" xfId="0" applyFont="1" applyFill="1" applyAlignment="1">
      <alignment vertical="center"/>
    </xf>
    <xf numFmtId="164" fontId="10" fillId="3" borderId="12" xfId="1" applyNumberFormat="1" applyFont="1" applyFill="1" applyBorder="1" applyAlignment="1" applyProtection="1">
      <alignment vertical="center"/>
    </xf>
    <xf numFmtId="0" fontId="11" fillId="3" borderId="12" xfId="0" applyFont="1" applyFill="1" applyBorder="1" applyAlignment="1">
      <alignment vertical="center"/>
    </xf>
    <xf numFmtId="164" fontId="11" fillId="3" borderId="12" xfId="0" applyNumberFormat="1" applyFont="1" applyFill="1" applyBorder="1" applyAlignment="1">
      <alignment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11" fillId="0" borderId="15" xfId="0" applyFont="1" applyBorder="1" applyAlignment="1">
      <alignment vertical="center"/>
    </xf>
    <xf numFmtId="164" fontId="10" fillId="4" borderId="15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17" xfId="0" applyFont="1" applyBorder="1" applyAlignment="1">
      <alignment vertical="center"/>
    </xf>
    <xf numFmtId="0" fontId="23" fillId="0" borderId="12" xfId="0" applyFont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3" fillId="3" borderId="12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0" fillId="3" borderId="20" xfId="0" applyFill="1" applyBorder="1" applyAlignment="1">
      <alignment vertical="center"/>
    </xf>
    <xf numFmtId="14" fontId="0" fillId="3" borderId="20" xfId="0" applyNumberFormat="1" applyFill="1" applyBorder="1" applyAlignment="1">
      <alignment vertical="center"/>
    </xf>
    <xf numFmtId="0" fontId="26" fillId="3" borderId="8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14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/>
    </xf>
    <xf numFmtId="0" fontId="27" fillId="0" borderId="0" xfId="0" applyFont="1"/>
    <xf numFmtId="0" fontId="0" fillId="0" borderId="0" xfId="0" applyAlignment="1">
      <alignment horizontal="left" vertical="center"/>
    </xf>
    <xf numFmtId="0" fontId="2" fillId="5" borderId="0" xfId="3" applyFont="1" applyFill="1" applyAlignment="1">
      <alignment horizontal="center"/>
    </xf>
    <xf numFmtId="0" fontId="28" fillId="0" borderId="0" xfId="3"/>
    <xf numFmtId="0" fontId="31" fillId="5" borderId="21" xfId="3" applyFont="1" applyFill="1" applyBorder="1" applyAlignment="1">
      <alignment horizontal="center" vertical="center"/>
    </xf>
    <xf numFmtId="0" fontId="32" fillId="0" borderId="0" xfId="4"/>
    <xf numFmtId="14" fontId="28" fillId="0" borderId="0" xfId="3" applyNumberFormat="1"/>
    <xf numFmtId="0" fontId="2" fillId="5" borderId="0" xfId="4" applyFont="1" applyFill="1" applyAlignment="1">
      <alignment horizontal="center"/>
    </xf>
    <xf numFmtId="0" fontId="0" fillId="3" borderId="22" xfId="0" applyFill="1" applyBorder="1" applyAlignment="1">
      <alignment vertical="center"/>
    </xf>
    <xf numFmtId="0" fontId="33" fillId="0" borderId="0" xfId="3" applyFont="1"/>
    <xf numFmtId="0" fontId="0" fillId="0" borderId="0" xfId="0" applyAlignment="1">
      <alignment horizontal="centerContinuous" vertical="center"/>
    </xf>
    <xf numFmtId="0" fontId="29" fillId="0" borderId="0" xfId="3" applyFont="1" applyAlignment="1">
      <alignment horizontal="center"/>
    </xf>
    <xf numFmtId="17" fontId="28" fillId="0" borderId="0" xfId="3" applyNumberFormat="1"/>
    <xf numFmtId="0" fontId="23" fillId="2" borderId="7" xfId="0" applyFont="1" applyFill="1" applyBorder="1" applyAlignment="1" applyProtection="1">
      <alignment vertical="center"/>
      <protection locked="0"/>
    </xf>
    <xf numFmtId="0" fontId="16" fillId="2" borderId="0" xfId="0" applyFont="1" applyFill="1" applyAlignment="1" applyProtection="1">
      <alignment horizontal="left" vertical="center"/>
      <protection locked="0"/>
    </xf>
    <xf numFmtId="0" fontId="4" fillId="0" borderId="23" xfId="0" applyFont="1" applyBorder="1" applyAlignment="1">
      <alignment horizontal="center" vertical="center"/>
    </xf>
    <xf numFmtId="0" fontId="0" fillId="2" borderId="19" xfId="0" applyFill="1" applyBorder="1" applyAlignment="1" applyProtection="1">
      <alignment vertical="center"/>
      <protection locked="0"/>
    </xf>
    <xf numFmtId="0" fontId="0" fillId="2" borderId="20" xfId="0" applyFill="1" applyBorder="1" applyAlignment="1" applyProtection="1">
      <alignment vertical="center"/>
      <protection locked="0"/>
    </xf>
    <xf numFmtId="14" fontId="0" fillId="2" borderId="20" xfId="0" applyNumberFormat="1" applyFill="1" applyBorder="1" applyAlignment="1" applyProtection="1">
      <alignment vertical="center"/>
      <protection locked="0"/>
    </xf>
    <xf numFmtId="49" fontId="0" fillId="0" borderId="20" xfId="0" applyNumberFormat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36" fillId="3" borderId="2" xfId="0" applyFont="1" applyFill="1" applyBorder="1" applyAlignment="1">
      <alignment horizontal="left" vertical="center"/>
    </xf>
    <xf numFmtId="0" fontId="36" fillId="3" borderId="4" xfId="0" applyFont="1" applyFill="1" applyBorder="1" applyAlignment="1">
      <alignment horizontal="left" vertical="center"/>
    </xf>
    <xf numFmtId="0" fontId="7" fillId="0" borderId="0" xfId="2" applyAlignment="1" applyProtection="1"/>
    <xf numFmtId="0" fontId="0" fillId="3" borderId="12" xfId="0" applyFill="1" applyBorder="1" applyAlignment="1">
      <alignment vertical="center"/>
    </xf>
    <xf numFmtId="0" fontId="2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34" fillId="0" borderId="0" xfId="0" applyFont="1" applyAlignment="1">
      <alignment horizontal="right"/>
    </xf>
    <xf numFmtId="0" fontId="34" fillId="0" borderId="0" xfId="0" applyFont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13" xfId="0" applyBorder="1" applyAlignment="1">
      <alignment vertical="center"/>
    </xf>
    <xf numFmtId="0" fontId="7" fillId="0" borderId="0" xfId="2" applyAlignment="1" applyProtection="1">
      <alignment vertical="center"/>
    </xf>
    <xf numFmtId="0" fontId="1" fillId="0" borderId="0" xfId="0" applyFont="1"/>
    <xf numFmtId="14" fontId="1" fillId="0" borderId="0" xfId="0" applyNumberFormat="1" applyFont="1" applyAlignment="1">
      <alignment vertical="center" wrapText="1"/>
    </xf>
    <xf numFmtId="0" fontId="31" fillId="0" borderId="0" xfId="3" applyFont="1" applyAlignment="1">
      <alignment horizontal="center" vertical="center"/>
    </xf>
    <xf numFmtId="0" fontId="27" fillId="0" borderId="0" xfId="3" applyFont="1"/>
    <xf numFmtId="0" fontId="1" fillId="3" borderId="20" xfId="0" applyFont="1" applyFill="1" applyBorder="1" applyAlignment="1">
      <alignment vertical="center"/>
    </xf>
    <xf numFmtId="0" fontId="42" fillId="3" borderId="19" xfId="0" applyFont="1" applyFill="1" applyBorder="1" applyAlignment="1">
      <alignment vertical="center"/>
    </xf>
    <xf numFmtId="0" fontId="42" fillId="3" borderId="20" xfId="0" applyFont="1" applyFill="1" applyBorder="1" applyAlignment="1">
      <alignment vertical="center"/>
    </xf>
    <xf numFmtId="0" fontId="0" fillId="3" borderId="20" xfId="0" applyFill="1" applyBorder="1" applyAlignment="1">
      <alignment horizontal="center" vertical="center"/>
    </xf>
    <xf numFmtId="14" fontId="0" fillId="3" borderId="20" xfId="0" applyNumberForma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43" fillId="8" borderId="0" xfId="0" applyFont="1" applyFill="1"/>
    <xf numFmtId="0" fontId="44" fillId="0" borderId="0" xfId="3" applyFont="1"/>
    <xf numFmtId="0" fontId="0" fillId="8" borderId="0" xfId="0" applyFill="1" applyAlignment="1">
      <alignment vertical="top"/>
    </xf>
    <xf numFmtId="0" fontId="44" fillId="0" borderId="0" xfId="3" applyFont="1" applyAlignment="1">
      <alignment wrapText="1"/>
    </xf>
    <xf numFmtId="0" fontId="7" fillId="8" borderId="0" xfId="2" applyFill="1" applyAlignment="1" applyProtection="1"/>
    <xf numFmtId="0" fontId="0" fillId="8" borderId="0" xfId="0" applyFill="1"/>
    <xf numFmtId="0" fontId="1" fillId="8" borderId="0" xfId="0" applyFont="1" applyFill="1"/>
    <xf numFmtId="0" fontId="44" fillId="8" borderId="0" xfId="3" applyFont="1" applyFill="1" applyAlignment="1">
      <alignment horizontal="left" vertical="center" wrapText="1"/>
    </xf>
    <xf numFmtId="0" fontId="25" fillId="0" borderId="0" xfId="0" applyFont="1" applyAlignment="1">
      <alignment vertical="center"/>
    </xf>
    <xf numFmtId="0" fontId="45" fillId="0" borderId="0" xfId="3" applyFont="1"/>
    <xf numFmtId="0" fontId="28" fillId="8" borderId="0" xfId="3" applyFill="1"/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49" fontId="5" fillId="2" borderId="13" xfId="0" applyNumberFormat="1" applyFont="1" applyFill="1" applyBorder="1" applyAlignment="1" applyProtection="1">
      <alignment horizontal="left" vertical="center"/>
      <protection locked="0"/>
    </xf>
    <xf numFmtId="49" fontId="5" fillId="2" borderId="14" xfId="0" applyNumberFormat="1" applyFont="1" applyFill="1" applyBorder="1" applyAlignment="1" applyProtection="1">
      <alignment horizontal="left" vertical="center"/>
      <protection locked="0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9" fillId="0" borderId="32" xfId="0" applyFont="1" applyBorder="1" applyAlignment="1">
      <alignment horizontal="center" vertical="center" wrapText="1"/>
    </xf>
    <xf numFmtId="0" fontId="41" fillId="7" borderId="0" xfId="0" applyFont="1" applyFill="1" applyAlignment="1">
      <alignment horizontal="left" vertical="center"/>
    </xf>
    <xf numFmtId="0" fontId="25" fillId="0" borderId="2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40" fillId="6" borderId="3" xfId="0" applyNumberFormat="1" applyFont="1" applyFill="1" applyBorder="1" applyAlignment="1">
      <alignment horizontal="left" vertical="center"/>
    </xf>
    <xf numFmtId="0" fontId="16" fillId="2" borderId="0" xfId="0" applyFont="1" applyFill="1" applyAlignment="1" applyProtection="1">
      <alignment horizontal="center" vertical="center"/>
      <protection locked="0"/>
    </xf>
    <xf numFmtId="0" fontId="35" fillId="0" borderId="13" xfId="0" applyFont="1" applyBorder="1" applyAlignment="1">
      <alignment horizontal="center" vertical="center"/>
    </xf>
    <xf numFmtId="0" fontId="15" fillId="6" borderId="33" xfId="0" applyFont="1" applyFill="1" applyBorder="1" applyAlignment="1">
      <alignment horizontal="center" vertical="center" wrapText="1"/>
    </xf>
    <xf numFmtId="0" fontId="15" fillId="6" borderId="34" xfId="0" applyFont="1" applyFill="1" applyBorder="1" applyAlignment="1">
      <alignment horizontal="center" vertical="center" wrapText="1"/>
    </xf>
    <xf numFmtId="0" fontId="15" fillId="6" borderId="23" xfId="0" applyFont="1" applyFill="1" applyBorder="1" applyAlignment="1">
      <alignment horizontal="center" vertical="center" wrapText="1"/>
    </xf>
    <xf numFmtId="0" fontId="24" fillId="4" borderId="33" xfId="0" applyFont="1" applyFill="1" applyBorder="1" applyAlignment="1">
      <alignment horizontal="center" vertical="center" wrapText="1"/>
    </xf>
    <xf numFmtId="0" fontId="24" fillId="4" borderId="34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right" vertical="center"/>
    </xf>
    <xf numFmtId="0" fontId="19" fillId="3" borderId="12" xfId="0" applyFont="1" applyFill="1" applyBorder="1" applyAlignment="1">
      <alignment horizontal="right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0" fillId="3" borderId="35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34" fillId="0" borderId="13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12" xfId="0" applyFont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3" borderId="31" xfId="0" applyFill="1" applyBorder="1" applyAlignment="1">
      <alignment vertical="center"/>
    </xf>
    <xf numFmtId="0" fontId="0" fillId="3" borderId="12" xfId="0" applyFill="1" applyBorder="1" applyAlignment="1">
      <alignment vertical="center"/>
    </xf>
  </cellXfs>
  <cellStyles count="5">
    <cellStyle name="Euro" xfId="1" xr:uid="{00000000-0005-0000-0000-000000000000}"/>
    <cellStyle name="Lien hypertexte" xfId="2" builtinId="8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fabienne.jc@orange.fr" TargetMode="External"/><Relationship Id="rId13" Type="http://schemas.openxmlformats.org/officeDocument/2006/relationships/hyperlink" Target="mailto:csgl.evenements@gmail.com" TargetMode="External"/><Relationship Id="rId3" Type="http://schemas.openxmlformats.org/officeDocument/2006/relationships/hyperlink" Target="mailto:rzir-so@csndg.org" TargetMode="External"/><Relationship Id="rId7" Type="http://schemas.openxmlformats.org/officeDocument/2006/relationships/hyperlink" Target="mailto:president.sgmbp@gmail.com" TargetMode="External"/><Relationship Id="rId12" Type="http://schemas.openxmlformats.org/officeDocument/2006/relationships/hyperlink" Target="mailto:presidence@asmbelfortpatinagedanseballet.fr" TargetMode="External"/><Relationship Id="rId2" Type="http://schemas.openxmlformats.org/officeDocument/2006/relationships/hyperlink" Target="mailto:rzir-e@csndg.org" TargetMode="External"/><Relationship Id="rId1" Type="http://schemas.openxmlformats.org/officeDocument/2006/relationships/hyperlink" Target="mailto:rzir-cn@csndg.org" TargetMode="External"/><Relationship Id="rId6" Type="http://schemas.openxmlformats.org/officeDocument/2006/relationships/hyperlink" Target="mailto:shramna@hotmail.com" TargetMode="External"/><Relationship Id="rId11" Type="http://schemas.openxmlformats.org/officeDocument/2006/relationships/hyperlink" Target="mailto:competition@angersdansesurglace.fr" TargetMode="External"/><Relationship Id="rId5" Type="http://schemas.openxmlformats.org/officeDocument/2006/relationships/hyperlink" Target="mailto:rzir-no@csndg.org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mailto:tir.reze@cpgr.fr" TargetMode="External"/><Relationship Id="rId4" Type="http://schemas.openxmlformats.org/officeDocument/2006/relationships/hyperlink" Target="mailto:rzir-se@csndg.org" TargetMode="External"/><Relationship Id="rId9" Type="http://schemas.openxmlformats.org/officeDocument/2006/relationships/hyperlink" Target="mailto:bpc19001@gmail.com" TargetMode="External"/><Relationship Id="rId14" Type="http://schemas.openxmlformats.org/officeDocument/2006/relationships/hyperlink" Target="mailto:organisation.cs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le1">
    <pageSetUpPr fitToPage="1"/>
  </sheetPr>
  <dimension ref="A1:Q283"/>
  <sheetViews>
    <sheetView tabSelected="1" zoomScaleNormal="100" zoomScaleSheetLayoutView="100" workbookViewId="0">
      <selection activeCell="B2" sqref="B2"/>
    </sheetView>
  </sheetViews>
  <sheetFormatPr baseColWidth="10" defaultColWidth="10.796875" defaultRowHeight="12.75" x14ac:dyDescent="0.35"/>
  <cols>
    <col min="1" max="2" width="24.46484375" style="2" customWidth="1"/>
    <col min="3" max="3" width="22.1328125" style="2" customWidth="1"/>
    <col min="4" max="4" width="28" style="2" customWidth="1"/>
    <col min="5" max="5" width="24.796875" style="2" customWidth="1"/>
    <col min="6" max="6" width="15.33203125" style="2" bestFit="1" customWidth="1"/>
    <col min="7" max="7" width="14" style="2" customWidth="1"/>
    <col min="8" max="8" width="16.46484375" style="51" customWidth="1"/>
    <col min="9" max="10" width="16.46484375" style="2" customWidth="1"/>
    <col min="11" max="11" width="12.46484375" style="2" customWidth="1"/>
    <col min="12" max="12" width="4.796875" style="2" bestFit="1" customWidth="1"/>
    <col min="13" max="13" width="66.6640625" style="2" customWidth="1"/>
    <col min="14" max="14" width="38.33203125" style="2" bestFit="1" customWidth="1"/>
    <col min="15" max="15" width="27.1328125" style="2" bestFit="1" customWidth="1"/>
    <col min="16" max="16384" width="10.796875" style="2"/>
  </cols>
  <sheetData>
    <row r="1" spans="1:17" ht="27.75" x14ac:dyDescent="0.35">
      <c r="A1" s="145" t="s">
        <v>341</v>
      </c>
      <c r="B1" s="145"/>
      <c r="C1" s="145"/>
      <c r="D1" s="145"/>
      <c r="E1" s="145"/>
      <c r="F1" s="145"/>
      <c r="G1" s="145"/>
      <c r="H1" s="145"/>
      <c r="I1" s="1"/>
      <c r="J1" s="1"/>
    </row>
    <row r="2" spans="1:17" ht="27.75" x14ac:dyDescent="0.6">
      <c r="A2" s="99" t="s">
        <v>166</v>
      </c>
      <c r="B2" s="84"/>
      <c r="C2" s="100" t="s">
        <v>171</v>
      </c>
      <c r="D2" s="148"/>
      <c r="E2" s="148"/>
      <c r="F2" s="148"/>
      <c r="G2" s="148"/>
      <c r="H2" s="148"/>
    </row>
    <row r="3" spans="1:17" ht="24.75" x14ac:dyDescent="0.35">
      <c r="A3" s="146" t="str">
        <f>IF(ISNA(VLOOKUP($D$2,bd!L2:R11,2,FALSE)),"",VLOOKUP($D$2,bd!$L$2:$R$11,2,FALSE))</f>
        <v/>
      </c>
      <c r="B3" s="146"/>
      <c r="C3" s="146"/>
      <c r="D3" s="146"/>
      <c r="E3" s="146"/>
      <c r="F3" s="146"/>
      <c r="G3" s="146"/>
      <c r="H3" s="146"/>
    </row>
    <row r="4" spans="1:17" ht="22.5" thickBot="1" x14ac:dyDescent="0.4">
      <c r="A4" s="3"/>
      <c r="B4" s="4" t="s">
        <v>55</v>
      </c>
      <c r="C4" s="149" t="str">
        <f>IF(ISNA(VLOOKUP($D$2,bd!L2:R11,3,FALSE)),"",VLOOKUP($D$2,bd!$L$2:$R$11,3,FALSE))</f>
        <v/>
      </c>
      <c r="D4" s="149"/>
      <c r="E4" s="149"/>
      <c r="F4" s="149"/>
      <c r="G4" s="149"/>
      <c r="H4" s="149"/>
    </row>
    <row r="5" spans="1:17" ht="60.75" customHeight="1" thickBot="1" x14ac:dyDescent="0.4">
      <c r="A5" s="150" t="s">
        <v>170</v>
      </c>
      <c r="B5" s="151"/>
      <c r="C5" s="151"/>
      <c r="D5" s="151"/>
      <c r="E5" s="151"/>
      <c r="F5" s="151"/>
      <c r="G5" s="151"/>
      <c r="H5" s="152"/>
      <c r="L5" s="5"/>
      <c r="N5" s="5"/>
      <c r="O5" s="5"/>
      <c r="P5" s="5"/>
    </row>
    <row r="6" spans="1:17" ht="45" customHeight="1" thickBot="1" x14ac:dyDescent="0.4">
      <c r="A6" s="153" t="s">
        <v>186</v>
      </c>
      <c r="B6" s="154"/>
      <c r="C6" s="154"/>
      <c r="D6" s="154"/>
      <c r="E6" s="154"/>
      <c r="F6" s="154"/>
      <c r="G6" s="154"/>
      <c r="H6" s="155"/>
      <c r="K6" s="6"/>
      <c r="L6" s="6"/>
      <c r="M6" s="6"/>
      <c r="N6" s="6"/>
      <c r="O6" s="6"/>
      <c r="P6" s="6"/>
      <c r="Q6" s="6"/>
    </row>
    <row r="7" spans="1:17" ht="6.75" customHeight="1" thickBot="1" x14ac:dyDescent="0.4">
      <c r="A7" s="3"/>
      <c r="B7" s="3"/>
      <c r="C7" s="3"/>
      <c r="D7" s="3"/>
      <c r="E7" s="3"/>
      <c r="K7" s="6"/>
      <c r="L7" s="6"/>
      <c r="M7" s="6"/>
      <c r="N7" s="7" t="s">
        <v>57</v>
      </c>
      <c r="O7" s="7" t="s">
        <v>57</v>
      </c>
      <c r="P7" s="7" t="s">
        <v>57</v>
      </c>
      <c r="Q7" s="6"/>
    </row>
    <row r="8" spans="1:17" ht="20.65" x14ac:dyDescent="0.35">
      <c r="A8" s="8" t="s">
        <v>342</v>
      </c>
      <c r="B8" s="98"/>
      <c r="C8" s="147" t="str">
        <f>IF(ISNA(VLOOKUP($D$2,bd!L2:R11,4,FALSE)),"",VLOOKUP($D$2,bd!$L$2:$R$11,4,FALSE))</f>
        <v/>
      </c>
      <c r="D8" s="147"/>
      <c r="E8" s="9"/>
      <c r="F8" s="10"/>
      <c r="G8" s="10"/>
      <c r="H8" s="3"/>
      <c r="K8" s="6"/>
    </row>
    <row r="9" spans="1:17" ht="20.25" customHeight="1" x14ac:dyDescent="0.35">
      <c r="A9" s="9"/>
      <c r="B9" s="133" t="e">
        <f>IF(ISNA(VLOOKUP($D$2,bd!L2:S11,8,0)),"",HYPERLINK("mailto:"&amp;VLOOKUP($D$2,bd!$L$2:$S$11,8,0),VLOOKUP($D$2,bd!$L$2:$S$11,8,0)))&amp;", "&amp;VLOOKUP($B$2,bd!$I$3:$J$7,2,0)</f>
        <v>#N/A</v>
      </c>
      <c r="C9" s="133"/>
      <c r="D9" s="133"/>
      <c r="E9" s="134"/>
      <c r="F9" s="135"/>
      <c r="G9" s="10"/>
      <c r="H9" s="3"/>
      <c r="K9" s="6"/>
    </row>
    <row r="10" spans="1:17" ht="21" thickBot="1" x14ac:dyDescent="0.4">
      <c r="A10" s="101"/>
      <c r="B10" s="102"/>
      <c r="C10" s="102"/>
      <c r="D10" s="102"/>
      <c r="E10" s="97"/>
      <c r="F10" s="10"/>
      <c r="G10" s="10"/>
      <c r="H10" s="3"/>
      <c r="K10" s="6"/>
    </row>
    <row r="11" spans="1:17" ht="6" customHeight="1" thickBot="1" x14ac:dyDescent="0.4">
      <c r="E11" s="4"/>
      <c r="F11" s="4"/>
      <c r="K11" s="6"/>
    </row>
    <row r="12" spans="1:17" ht="20.65" x14ac:dyDescent="0.35">
      <c r="A12" s="11" t="s">
        <v>18</v>
      </c>
      <c r="B12" s="12"/>
      <c r="C12" s="12"/>
      <c r="D12" s="13" t="s">
        <v>21</v>
      </c>
      <c r="E12" s="14"/>
      <c r="F12" s="14"/>
      <c r="G12" s="14"/>
      <c r="H12" s="52"/>
      <c r="K12" s="6"/>
    </row>
    <row r="13" spans="1:17" ht="13.9" x14ac:dyDescent="0.35">
      <c r="A13" s="15" t="s">
        <v>17</v>
      </c>
      <c r="B13" s="16"/>
      <c r="C13" s="32" t="s">
        <v>310</v>
      </c>
      <c r="H13" s="53"/>
      <c r="K13" s="6"/>
    </row>
    <row r="14" spans="1:17" ht="17.649999999999999" x14ac:dyDescent="0.35">
      <c r="A14" s="15" t="s">
        <v>20</v>
      </c>
      <c r="B14" s="169" t="str">
        <f>IF(ISNA(VLOOKUP($B$13,bd!A2:B68,2,FALSE)),"",VLOOKUP($B$13,bd!A2:B68,2,FALSE))</f>
        <v/>
      </c>
      <c r="C14" s="169"/>
      <c r="D14" s="169"/>
      <c r="E14" s="169"/>
      <c r="F14" s="169"/>
      <c r="G14" s="169"/>
      <c r="H14" s="170"/>
      <c r="K14" s="6"/>
    </row>
    <row r="15" spans="1:17" ht="15.4" x14ac:dyDescent="0.35">
      <c r="A15" s="15" t="s">
        <v>14</v>
      </c>
      <c r="B15" s="136" t="s">
        <v>15</v>
      </c>
      <c r="C15" s="136"/>
      <c r="D15" s="136"/>
      <c r="E15" s="136"/>
      <c r="F15" s="136"/>
      <c r="G15" s="136"/>
      <c r="H15" s="137"/>
      <c r="K15" s="6"/>
    </row>
    <row r="16" spans="1:17" ht="15.4" x14ac:dyDescent="0.35">
      <c r="A16" s="15"/>
      <c r="B16" s="136" t="s">
        <v>16</v>
      </c>
      <c r="C16" s="136"/>
      <c r="D16" s="136"/>
      <c r="E16" s="136"/>
      <c r="F16" s="136"/>
      <c r="G16" s="136"/>
      <c r="H16" s="137"/>
      <c r="K16" s="6"/>
    </row>
    <row r="17" spans="1:17" ht="15.75" thickBot="1" x14ac:dyDescent="0.4">
      <c r="A17" s="17"/>
      <c r="B17" s="128" t="s">
        <v>56</v>
      </c>
      <c r="C17" s="128"/>
      <c r="D17" s="128"/>
      <c r="E17" s="128"/>
      <c r="F17" s="128"/>
      <c r="G17" s="128"/>
      <c r="H17" s="129"/>
      <c r="K17" s="6"/>
    </row>
    <row r="18" spans="1:17" ht="6" customHeight="1" thickBot="1" x14ac:dyDescent="0.4">
      <c r="A18" s="18"/>
      <c r="C18" s="19"/>
      <c r="K18" s="6"/>
    </row>
    <row r="19" spans="1:17" ht="21" thickBot="1" x14ac:dyDescent="0.4">
      <c r="A19" s="125" t="s">
        <v>173</v>
      </c>
      <c r="B19" s="126"/>
      <c r="C19" s="126"/>
      <c r="D19" s="126"/>
      <c r="E19" s="126"/>
      <c r="F19" s="126"/>
      <c r="G19" s="126"/>
      <c r="H19" s="85"/>
      <c r="K19" s="6"/>
    </row>
    <row r="20" spans="1:17" ht="13.15" x14ac:dyDescent="0.35">
      <c r="A20" s="63" t="s">
        <v>12</v>
      </c>
      <c r="B20" s="132" t="s">
        <v>58</v>
      </c>
      <c r="C20" s="132"/>
      <c r="D20" s="132"/>
      <c r="E20" s="132"/>
      <c r="F20" s="132"/>
      <c r="G20" s="132"/>
      <c r="H20" s="132"/>
      <c r="K20" s="6"/>
    </row>
    <row r="21" spans="1:17" ht="12" customHeight="1" x14ac:dyDescent="0.35">
      <c r="A21" s="54" t="s">
        <v>6</v>
      </c>
      <c r="B21" s="55"/>
      <c r="C21" s="55"/>
      <c r="D21" s="55" t="s">
        <v>7</v>
      </c>
      <c r="E21" s="55"/>
      <c r="F21" s="55"/>
      <c r="G21" s="38"/>
      <c r="H21" s="56"/>
      <c r="K21" s="6"/>
    </row>
    <row r="22" spans="1:17" ht="13.15" x14ac:dyDescent="0.35">
      <c r="A22" s="57" t="s">
        <v>2</v>
      </c>
      <c r="B22" s="58" t="s">
        <v>3</v>
      </c>
      <c r="C22" s="58" t="s">
        <v>8</v>
      </c>
      <c r="D22" s="58" t="s">
        <v>2</v>
      </c>
      <c r="E22" s="58" t="s">
        <v>3</v>
      </c>
      <c r="F22" s="58" t="s">
        <v>9</v>
      </c>
      <c r="G22" s="58" t="s">
        <v>19</v>
      </c>
      <c r="H22" s="59" t="s">
        <v>0</v>
      </c>
      <c r="K22" s="6"/>
    </row>
    <row r="23" spans="1:17" ht="13.5" thickBot="1" x14ac:dyDescent="0.4">
      <c r="A23" s="109" t="s">
        <v>10</v>
      </c>
      <c r="B23" s="108" t="s">
        <v>311</v>
      </c>
      <c r="C23" s="112">
        <v>31413</v>
      </c>
      <c r="D23" s="110" t="s">
        <v>13</v>
      </c>
      <c r="E23" s="108" t="s">
        <v>312</v>
      </c>
      <c r="F23" s="112">
        <v>35431</v>
      </c>
      <c r="G23" s="113" t="s">
        <v>47</v>
      </c>
      <c r="H23" s="78" t="s">
        <v>94</v>
      </c>
      <c r="K23" s="6"/>
      <c r="L23" s="6"/>
      <c r="M23" s="6"/>
      <c r="O23" s="6"/>
      <c r="P23" s="6"/>
      <c r="Q23" s="6"/>
    </row>
    <row r="24" spans="1:17" ht="6.75" hidden="1" customHeight="1" thickBot="1" x14ac:dyDescent="0.4">
      <c r="A24" s="23"/>
      <c r="H24" s="53"/>
      <c r="K24" s="6"/>
      <c r="L24" s="6"/>
      <c r="M24" s="6"/>
      <c r="N24" s="6"/>
      <c r="O24" s="6"/>
      <c r="P24" s="6"/>
      <c r="Q24" s="6"/>
    </row>
    <row r="25" spans="1:17" ht="12" customHeight="1" x14ac:dyDescent="0.35">
      <c r="A25" s="24" t="s">
        <v>6</v>
      </c>
      <c r="B25" s="25"/>
      <c r="C25" s="25"/>
      <c r="D25" s="26" t="s">
        <v>7</v>
      </c>
      <c r="E25" s="25"/>
      <c r="F25" s="25"/>
      <c r="G25" s="98"/>
      <c r="H25" s="52"/>
      <c r="I25" s="6"/>
      <c r="J25" s="6"/>
      <c r="K25" s="6"/>
      <c r="L25" s="6"/>
      <c r="M25" s="6"/>
      <c r="O25" s="6"/>
      <c r="P25" s="6"/>
      <c r="Q25" s="6"/>
    </row>
    <row r="26" spans="1:17" ht="13.15" x14ac:dyDescent="0.35">
      <c r="A26" s="20" t="s">
        <v>2</v>
      </c>
      <c r="B26" s="21" t="s">
        <v>3</v>
      </c>
      <c r="C26" s="21" t="s">
        <v>8</v>
      </c>
      <c r="D26" s="27" t="s">
        <v>2</v>
      </c>
      <c r="E26" s="21" t="s">
        <v>3</v>
      </c>
      <c r="F26" s="21" t="s">
        <v>9</v>
      </c>
      <c r="G26" s="21" t="s">
        <v>4</v>
      </c>
      <c r="H26" s="22" t="s">
        <v>0</v>
      </c>
      <c r="I26" s="6"/>
      <c r="J26" s="6"/>
      <c r="K26" s="6"/>
      <c r="L26" s="6"/>
      <c r="M26" s="6"/>
      <c r="N26" s="7" t="s">
        <v>57</v>
      </c>
      <c r="O26" s="6"/>
      <c r="P26" s="6"/>
      <c r="Q26" s="6"/>
    </row>
    <row r="27" spans="1:17" ht="15.75" customHeight="1" x14ac:dyDescent="0.35">
      <c r="A27" s="28"/>
      <c r="B27" s="29"/>
      <c r="C27" s="30"/>
      <c r="D27" s="31"/>
      <c r="E27" s="29"/>
      <c r="F27" s="30"/>
      <c r="G27" s="47">
        <f t="shared" ref="G27:G36" si="0">$B$13</f>
        <v>0</v>
      </c>
      <c r="H27" s="83"/>
      <c r="N27" s="6"/>
    </row>
    <row r="28" spans="1:17" ht="15.75" customHeight="1" x14ac:dyDescent="0.35">
      <c r="A28" s="28"/>
      <c r="B28" s="29"/>
      <c r="C28" s="30"/>
      <c r="D28" s="31"/>
      <c r="E28" s="29"/>
      <c r="F28" s="30"/>
      <c r="G28" s="47">
        <f t="shared" si="0"/>
        <v>0</v>
      </c>
      <c r="H28" s="83"/>
      <c r="N28" s="6"/>
    </row>
    <row r="29" spans="1:17" ht="15.75" customHeight="1" x14ac:dyDescent="0.35">
      <c r="A29" s="28"/>
      <c r="B29" s="29"/>
      <c r="C29" s="30"/>
      <c r="D29" s="31"/>
      <c r="E29" s="29"/>
      <c r="F29" s="30"/>
      <c r="G29" s="47">
        <f t="shared" si="0"/>
        <v>0</v>
      </c>
      <c r="H29" s="83"/>
    </row>
    <row r="30" spans="1:17" ht="15.75" customHeight="1" x14ac:dyDescent="0.35">
      <c r="A30" s="28"/>
      <c r="B30" s="29"/>
      <c r="C30" s="30"/>
      <c r="D30" s="31"/>
      <c r="E30" s="29"/>
      <c r="F30" s="30"/>
      <c r="G30" s="47">
        <f t="shared" si="0"/>
        <v>0</v>
      </c>
      <c r="H30" s="83"/>
    </row>
    <row r="31" spans="1:17" ht="15.75" customHeight="1" x14ac:dyDescent="0.35">
      <c r="A31" s="28"/>
      <c r="B31" s="29"/>
      <c r="C31" s="30"/>
      <c r="D31" s="31"/>
      <c r="E31" s="29"/>
      <c r="F31" s="30"/>
      <c r="G31" s="47">
        <f t="shared" si="0"/>
        <v>0</v>
      </c>
      <c r="H31" s="83"/>
      <c r="N31" s="6"/>
    </row>
    <row r="32" spans="1:17" ht="15.75" customHeight="1" x14ac:dyDescent="0.35">
      <c r="A32" s="28"/>
      <c r="B32" s="29"/>
      <c r="C32" s="30"/>
      <c r="D32" s="31"/>
      <c r="E32" s="29"/>
      <c r="F32" s="30"/>
      <c r="G32" s="47">
        <f t="shared" si="0"/>
        <v>0</v>
      </c>
      <c r="H32" s="83"/>
    </row>
    <row r="33" spans="1:13" ht="15.75" customHeight="1" x14ac:dyDescent="0.35">
      <c r="A33" s="28"/>
      <c r="B33" s="29"/>
      <c r="C33" s="30"/>
      <c r="D33" s="31"/>
      <c r="E33" s="29"/>
      <c r="F33" s="30"/>
      <c r="G33" s="47">
        <f t="shared" si="0"/>
        <v>0</v>
      </c>
      <c r="H33" s="83"/>
    </row>
    <row r="34" spans="1:13" ht="15.75" customHeight="1" x14ac:dyDescent="0.35">
      <c r="A34" s="28"/>
      <c r="B34" s="29"/>
      <c r="C34" s="30"/>
      <c r="D34" s="31"/>
      <c r="E34" s="29"/>
      <c r="F34" s="30"/>
      <c r="G34" s="47">
        <f t="shared" si="0"/>
        <v>0</v>
      </c>
      <c r="H34" s="83"/>
    </row>
    <row r="35" spans="1:13" ht="15.75" customHeight="1" x14ac:dyDescent="0.35">
      <c r="A35" s="28"/>
      <c r="B35" s="29"/>
      <c r="C35" s="30"/>
      <c r="D35" s="31"/>
      <c r="E35" s="29"/>
      <c r="F35" s="30"/>
      <c r="G35" s="47">
        <f t="shared" si="0"/>
        <v>0</v>
      </c>
      <c r="H35" s="83"/>
    </row>
    <row r="36" spans="1:13" ht="15.75" customHeight="1" x14ac:dyDescent="0.35">
      <c r="A36" s="28"/>
      <c r="B36" s="29"/>
      <c r="C36" s="30"/>
      <c r="D36" s="31"/>
      <c r="E36" s="29"/>
      <c r="F36" s="30"/>
      <c r="G36" s="47">
        <f t="shared" si="0"/>
        <v>0</v>
      </c>
      <c r="H36" s="83"/>
    </row>
    <row r="37" spans="1:13" ht="6.75" customHeight="1" thickBot="1" x14ac:dyDescent="0.4">
      <c r="K37" s="32"/>
    </row>
    <row r="38" spans="1:13" ht="21" thickBot="1" x14ac:dyDescent="0.4">
      <c r="A38" s="125" t="s">
        <v>172</v>
      </c>
      <c r="B38" s="126"/>
      <c r="C38" s="126"/>
      <c r="D38" s="126"/>
      <c r="E38" s="126"/>
      <c r="F38" s="126"/>
      <c r="G38" s="127"/>
      <c r="K38" s="32"/>
    </row>
    <row r="39" spans="1:13" ht="13.15" x14ac:dyDescent="0.35">
      <c r="A39" s="63" t="s">
        <v>12</v>
      </c>
      <c r="B39" s="158" t="s">
        <v>58</v>
      </c>
      <c r="C39" s="158"/>
      <c r="D39" s="158"/>
      <c r="E39" s="158"/>
      <c r="F39" s="158"/>
      <c r="G39" s="159"/>
      <c r="K39" s="32"/>
    </row>
    <row r="40" spans="1:13" ht="13.15" x14ac:dyDescent="0.35">
      <c r="A40" s="57" t="s">
        <v>2</v>
      </c>
      <c r="B40" s="58" t="s">
        <v>3</v>
      </c>
      <c r="C40" s="58" t="s">
        <v>5</v>
      </c>
      <c r="D40" s="58" t="s">
        <v>19</v>
      </c>
      <c r="E40" s="58" t="s">
        <v>0</v>
      </c>
      <c r="F40" s="160" t="s">
        <v>76</v>
      </c>
      <c r="G40" s="161"/>
      <c r="K40" s="32"/>
    </row>
    <row r="41" spans="1:13" ht="13.5" thickBot="1" x14ac:dyDescent="0.4">
      <c r="A41" s="109" t="s">
        <v>10</v>
      </c>
      <c r="B41" s="108" t="s">
        <v>311</v>
      </c>
      <c r="C41" s="112">
        <v>35431</v>
      </c>
      <c r="D41" s="111" t="s">
        <v>79</v>
      </c>
      <c r="E41" s="61" t="s">
        <v>94</v>
      </c>
      <c r="F41" s="173" t="s">
        <v>86</v>
      </c>
      <c r="G41" s="174"/>
      <c r="K41" s="32"/>
    </row>
    <row r="42" spans="1:13" ht="6" customHeight="1" x14ac:dyDescent="0.35">
      <c r="A42" s="34"/>
      <c r="B42" s="98"/>
      <c r="C42" s="98"/>
      <c r="D42" s="98"/>
      <c r="E42" s="50"/>
      <c r="F42" s="171"/>
      <c r="G42" s="172"/>
      <c r="K42" s="32"/>
    </row>
    <row r="43" spans="1:13" ht="13.15" x14ac:dyDescent="0.35">
      <c r="A43" s="20" t="s">
        <v>2</v>
      </c>
      <c r="B43" s="21" t="s">
        <v>3</v>
      </c>
      <c r="C43" s="21" t="s">
        <v>5</v>
      </c>
      <c r="D43" s="21" t="s">
        <v>19</v>
      </c>
      <c r="E43" s="21" t="s">
        <v>0</v>
      </c>
      <c r="F43" s="130" t="s">
        <v>77</v>
      </c>
      <c r="G43" s="131"/>
      <c r="K43" s="32"/>
      <c r="M43" s="2" t="s">
        <v>60</v>
      </c>
    </row>
    <row r="44" spans="1:13" ht="15" customHeight="1" x14ac:dyDescent="0.35">
      <c r="A44" s="28"/>
      <c r="B44" s="29"/>
      <c r="C44" s="30"/>
      <c r="D44" s="47">
        <f t="shared" ref="D44:D73" si="1">$B$13</f>
        <v>0</v>
      </c>
      <c r="E44" s="29"/>
      <c r="F44" s="141"/>
      <c r="G44" s="142"/>
      <c r="K44" s="32"/>
    </row>
    <row r="45" spans="1:13" ht="15" customHeight="1" x14ac:dyDescent="0.35">
      <c r="A45" s="28"/>
      <c r="B45" s="29"/>
      <c r="C45" s="30"/>
      <c r="D45" s="47">
        <f t="shared" si="1"/>
        <v>0</v>
      </c>
      <c r="E45" s="29"/>
      <c r="F45" s="141"/>
      <c r="G45" s="142"/>
      <c r="K45" s="32"/>
    </row>
    <row r="46" spans="1:13" ht="15" customHeight="1" x14ac:dyDescent="0.35">
      <c r="A46" s="28"/>
      <c r="B46" s="29"/>
      <c r="C46" s="30"/>
      <c r="D46" s="47">
        <f t="shared" si="1"/>
        <v>0</v>
      </c>
      <c r="E46" s="29"/>
      <c r="F46" s="141"/>
      <c r="G46" s="142"/>
      <c r="K46" s="32"/>
    </row>
    <row r="47" spans="1:13" ht="15" customHeight="1" x14ac:dyDescent="0.35">
      <c r="A47" s="28"/>
      <c r="B47" s="29"/>
      <c r="C47" s="30"/>
      <c r="D47" s="47">
        <f t="shared" si="1"/>
        <v>0</v>
      </c>
      <c r="E47" s="29"/>
      <c r="F47" s="141"/>
      <c r="G47" s="142"/>
      <c r="K47" s="32"/>
    </row>
    <row r="48" spans="1:13" ht="15" customHeight="1" x14ac:dyDescent="0.35">
      <c r="A48" s="28"/>
      <c r="B48" s="29"/>
      <c r="C48" s="30"/>
      <c r="D48" s="47">
        <f t="shared" si="1"/>
        <v>0</v>
      </c>
      <c r="E48" s="29"/>
      <c r="F48" s="141"/>
      <c r="G48" s="142"/>
      <c r="K48" s="32"/>
    </row>
    <row r="49" spans="1:11" ht="15" customHeight="1" x14ac:dyDescent="0.35">
      <c r="A49" s="28"/>
      <c r="B49" s="29"/>
      <c r="C49" s="30"/>
      <c r="D49" s="47">
        <f t="shared" si="1"/>
        <v>0</v>
      </c>
      <c r="E49" s="29"/>
      <c r="F49" s="141"/>
      <c r="G49" s="142"/>
      <c r="K49" s="32"/>
    </row>
    <row r="50" spans="1:11" ht="15" customHeight="1" x14ac:dyDescent="0.35">
      <c r="A50" s="28"/>
      <c r="B50" s="29"/>
      <c r="C50" s="30"/>
      <c r="D50" s="47">
        <f t="shared" si="1"/>
        <v>0</v>
      </c>
      <c r="E50" s="29"/>
      <c r="F50" s="141"/>
      <c r="G50" s="142"/>
      <c r="K50" s="32"/>
    </row>
    <row r="51" spans="1:11" ht="15" customHeight="1" x14ac:dyDescent="0.35">
      <c r="A51" s="28"/>
      <c r="B51" s="29"/>
      <c r="C51" s="30"/>
      <c r="D51" s="47">
        <f t="shared" si="1"/>
        <v>0</v>
      </c>
      <c r="E51" s="29"/>
      <c r="F51" s="141"/>
      <c r="G51" s="142"/>
      <c r="K51" s="32"/>
    </row>
    <row r="52" spans="1:11" ht="15" customHeight="1" x14ac:dyDescent="0.35">
      <c r="A52" s="28"/>
      <c r="B52" s="29"/>
      <c r="C52" s="30"/>
      <c r="D52" s="47">
        <f t="shared" si="1"/>
        <v>0</v>
      </c>
      <c r="E52" s="29"/>
      <c r="F52" s="141"/>
      <c r="G52" s="142"/>
      <c r="K52" s="32"/>
    </row>
    <row r="53" spans="1:11" ht="15" customHeight="1" x14ac:dyDescent="0.35">
      <c r="A53" s="28"/>
      <c r="B53" s="29"/>
      <c r="C53" s="30"/>
      <c r="D53" s="47">
        <f t="shared" si="1"/>
        <v>0</v>
      </c>
      <c r="E53" s="29"/>
      <c r="F53" s="141"/>
      <c r="G53" s="142"/>
      <c r="K53" s="32"/>
    </row>
    <row r="54" spans="1:11" ht="15" customHeight="1" x14ac:dyDescent="0.35">
      <c r="A54" s="28"/>
      <c r="B54" s="29"/>
      <c r="C54" s="30"/>
      <c r="D54" s="47">
        <f t="shared" si="1"/>
        <v>0</v>
      </c>
      <c r="E54" s="29"/>
      <c r="F54" s="141"/>
      <c r="G54" s="142"/>
      <c r="K54" s="32"/>
    </row>
    <row r="55" spans="1:11" ht="15" customHeight="1" x14ac:dyDescent="0.35">
      <c r="A55" s="28"/>
      <c r="B55" s="29"/>
      <c r="C55" s="30"/>
      <c r="D55" s="47">
        <f t="shared" si="1"/>
        <v>0</v>
      </c>
      <c r="E55" s="29"/>
      <c r="F55" s="141"/>
      <c r="G55" s="142"/>
      <c r="K55" s="32"/>
    </row>
    <row r="56" spans="1:11" ht="15" customHeight="1" x14ac:dyDescent="0.35">
      <c r="A56" s="28"/>
      <c r="B56" s="29"/>
      <c r="C56" s="30"/>
      <c r="D56" s="47">
        <f t="shared" si="1"/>
        <v>0</v>
      </c>
      <c r="E56" s="29"/>
      <c r="F56" s="141"/>
      <c r="G56" s="142"/>
      <c r="K56" s="32"/>
    </row>
    <row r="57" spans="1:11" ht="15" customHeight="1" x14ac:dyDescent="0.35">
      <c r="A57" s="28"/>
      <c r="B57" s="29"/>
      <c r="C57" s="30"/>
      <c r="D57" s="47">
        <f t="shared" si="1"/>
        <v>0</v>
      </c>
      <c r="E57" s="29"/>
      <c r="F57" s="141"/>
      <c r="G57" s="142"/>
      <c r="K57" s="32"/>
    </row>
    <row r="58" spans="1:11" ht="15" customHeight="1" x14ac:dyDescent="0.35">
      <c r="A58" s="28"/>
      <c r="B58" s="29"/>
      <c r="C58" s="30"/>
      <c r="D58" s="47">
        <f t="shared" si="1"/>
        <v>0</v>
      </c>
      <c r="E58" s="29"/>
      <c r="F58" s="141"/>
      <c r="G58" s="142"/>
      <c r="K58" s="32"/>
    </row>
    <row r="59" spans="1:11" ht="15" customHeight="1" x14ac:dyDescent="0.35">
      <c r="A59" s="28"/>
      <c r="B59" s="29"/>
      <c r="C59" s="30"/>
      <c r="D59" s="47">
        <f t="shared" si="1"/>
        <v>0</v>
      </c>
      <c r="E59" s="29"/>
      <c r="F59" s="141"/>
      <c r="G59" s="142"/>
      <c r="K59" s="32"/>
    </row>
    <row r="60" spans="1:11" ht="15" customHeight="1" x14ac:dyDescent="0.35">
      <c r="A60" s="28"/>
      <c r="B60" s="29"/>
      <c r="C60" s="30"/>
      <c r="D60" s="47">
        <f t="shared" si="1"/>
        <v>0</v>
      </c>
      <c r="E60" s="29"/>
      <c r="F60" s="141"/>
      <c r="G60" s="142"/>
      <c r="K60" s="32"/>
    </row>
    <row r="61" spans="1:11" ht="15" customHeight="1" x14ac:dyDescent="0.35">
      <c r="A61" s="28"/>
      <c r="B61" s="29"/>
      <c r="C61" s="30"/>
      <c r="D61" s="47">
        <f t="shared" si="1"/>
        <v>0</v>
      </c>
      <c r="E61" s="29"/>
      <c r="F61" s="141"/>
      <c r="G61" s="142"/>
      <c r="J61" s="35"/>
      <c r="K61" s="32"/>
    </row>
    <row r="62" spans="1:11" ht="15" customHeight="1" x14ac:dyDescent="0.35">
      <c r="A62" s="28"/>
      <c r="B62" s="29"/>
      <c r="C62" s="30"/>
      <c r="D62" s="47">
        <f t="shared" si="1"/>
        <v>0</v>
      </c>
      <c r="E62" s="29"/>
      <c r="F62" s="141"/>
      <c r="G62" s="142"/>
      <c r="J62" s="35"/>
      <c r="K62" s="32"/>
    </row>
    <row r="63" spans="1:11" ht="15" customHeight="1" x14ac:dyDescent="0.35">
      <c r="A63" s="28"/>
      <c r="B63" s="29"/>
      <c r="C63" s="30"/>
      <c r="D63" s="47">
        <f t="shared" si="1"/>
        <v>0</v>
      </c>
      <c r="E63" s="29"/>
      <c r="F63" s="141"/>
      <c r="G63" s="142"/>
      <c r="J63" s="35"/>
      <c r="K63" s="32"/>
    </row>
    <row r="64" spans="1:11" ht="15" customHeight="1" x14ac:dyDescent="0.35">
      <c r="A64" s="28"/>
      <c r="B64" s="29"/>
      <c r="C64" s="30"/>
      <c r="D64" s="47">
        <f t="shared" si="1"/>
        <v>0</v>
      </c>
      <c r="E64" s="29"/>
      <c r="F64" s="141"/>
      <c r="G64" s="142"/>
      <c r="J64" s="35"/>
      <c r="K64" s="32"/>
    </row>
    <row r="65" spans="1:11" ht="15" customHeight="1" x14ac:dyDescent="0.35">
      <c r="A65" s="28"/>
      <c r="B65" s="29"/>
      <c r="C65" s="30"/>
      <c r="D65" s="47">
        <f t="shared" si="1"/>
        <v>0</v>
      </c>
      <c r="E65" s="29"/>
      <c r="F65" s="141"/>
      <c r="G65" s="142"/>
      <c r="J65" s="35"/>
      <c r="K65" s="32"/>
    </row>
    <row r="66" spans="1:11" ht="15" customHeight="1" x14ac:dyDescent="0.35">
      <c r="A66" s="28"/>
      <c r="B66" s="29"/>
      <c r="C66" s="30"/>
      <c r="D66" s="47">
        <f t="shared" si="1"/>
        <v>0</v>
      </c>
      <c r="E66" s="29"/>
      <c r="F66" s="141"/>
      <c r="G66" s="142"/>
      <c r="J66" s="35"/>
      <c r="K66" s="32"/>
    </row>
    <row r="67" spans="1:11" ht="15" customHeight="1" x14ac:dyDescent="0.35">
      <c r="A67" s="28"/>
      <c r="B67" s="29"/>
      <c r="C67" s="30"/>
      <c r="D67" s="47">
        <f t="shared" si="1"/>
        <v>0</v>
      </c>
      <c r="E67" s="29"/>
      <c r="F67" s="141"/>
      <c r="G67" s="142"/>
      <c r="J67" s="35"/>
      <c r="K67" s="32"/>
    </row>
    <row r="68" spans="1:11" ht="15" customHeight="1" x14ac:dyDescent="0.35">
      <c r="A68" s="28"/>
      <c r="B68" s="29"/>
      <c r="C68" s="30"/>
      <c r="D68" s="47">
        <f t="shared" si="1"/>
        <v>0</v>
      </c>
      <c r="E68" s="29"/>
      <c r="F68" s="141"/>
      <c r="G68" s="142"/>
      <c r="J68" s="35"/>
      <c r="K68" s="32"/>
    </row>
    <row r="69" spans="1:11" ht="15" customHeight="1" x14ac:dyDescent="0.35">
      <c r="A69" s="28"/>
      <c r="B69" s="29"/>
      <c r="C69" s="30"/>
      <c r="D69" s="47">
        <f t="shared" si="1"/>
        <v>0</v>
      </c>
      <c r="E69" s="29"/>
      <c r="F69" s="141"/>
      <c r="G69" s="142"/>
      <c r="I69" s="35"/>
      <c r="J69" s="35"/>
      <c r="K69" s="32"/>
    </row>
    <row r="70" spans="1:11" ht="15" customHeight="1" x14ac:dyDescent="0.35">
      <c r="A70" s="28"/>
      <c r="B70" s="29"/>
      <c r="C70" s="30"/>
      <c r="D70" s="47">
        <f t="shared" si="1"/>
        <v>0</v>
      </c>
      <c r="E70" s="29"/>
      <c r="F70" s="141"/>
      <c r="G70" s="142"/>
      <c r="I70" s="35"/>
      <c r="J70" s="35"/>
      <c r="K70" s="32"/>
    </row>
    <row r="71" spans="1:11" ht="15" customHeight="1" x14ac:dyDescent="0.35">
      <c r="A71" s="28"/>
      <c r="B71" s="29"/>
      <c r="C71" s="30"/>
      <c r="D71" s="47">
        <f t="shared" si="1"/>
        <v>0</v>
      </c>
      <c r="E71" s="29"/>
      <c r="F71" s="141"/>
      <c r="G71" s="142"/>
      <c r="I71" s="35"/>
      <c r="J71" s="35"/>
      <c r="K71" s="32"/>
    </row>
    <row r="72" spans="1:11" ht="15" customHeight="1" x14ac:dyDescent="0.35">
      <c r="A72" s="28"/>
      <c r="B72" s="29"/>
      <c r="C72" s="30"/>
      <c r="D72" s="47">
        <f t="shared" si="1"/>
        <v>0</v>
      </c>
      <c r="E72" s="29"/>
      <c r="F72" s="141"/>
      <c r="G72" s="142"/>
      <c r="I72" s="35"/>
      <c r="J72" s="35"/>
      <c r="K72" s="32"/>
    </row>
    <row r="73" spans="1:11" ht="15" customHeight="1" thickBot="1" x14ac:dyDescent="0.4">
      <c r="A73" s="28"/>
      <c r="B73" s="29"/>
      <c r="C73" s="30"/>
      <c r="D73" s="47">
        <f t="shared" si="1"/>
        <v>0</v>
      </c>
      <c r="E73" s="29"/>
      <c r="F73" s="143"/>
      <c r="G73" s="144"/>
      <c r="I73" s="35"/>
      <c r="J73" s="35"/>
      <c r="K73" s="32"/>
    </row>
    <row r="74" spans="1:11" ht="6" customHeight="1" x14ac:dyDescent="0.35">
      <c r="A74" s="98"/>
      <c r="B74" s="98"/>
      <c r="C74" s="98"/>
      <c r="D74" s="98"/>
      <c r="E74" s="98"/>
      <c r="F74" s="168"/>
      <c r="G74" s="168"/>
      <c r="K74" s="32"/>
    </row>
    <row r="75" spans="1:11" ht="42.75" customHeight="1" thickBot="1" x14ac:dyDescent="0.4">
      <c r="A75" s="164" t="s">
        <v>343</v>
      </c>
      <c r="B75" s="165"/>
      <c r="C75" s="165"/>
      <c r="D75" s="165"/>
      <c r="E75" s="165"/>
      <c r="F75" s="165"/>
      <c r="G75" s="165"/>
      <c r="K75" s="32"/>
    </row>
    <row r="76" spans="1:11" ht="21" thickBot="1" x14ac:dyDescent="0.4">
      <c r="A76" s="125" t="s">
        <v>174</v>
      </c>
      <c r="B76" s="126"/>
      <c r="C76" s="126"/>
      <c r="D76" s="126"/>
      <c r="E76" s="126"/>
      <c r="F76" s="126"/>
      <c r="G76" s="127"/>
      <c r="K76" s="32"/>
    </row>
    <row r="77" spans="1:11" ht="13.15" x14ac:dyDescent="0.35">
      <c r="A77" s="63" t="s">
        <v>12</v>
      </c>
      <c r="B77" s="158" t="s">
        <v>58</v>
      </c>
      <c r="C77" s="158"/>
      <c r="D77" s="158"/>
      <c r="E77" s="158"/>
      <c r="F77" s="158"/>
      <c r="G77" s="159"/>
      <c r="K77" s="32"/>
    </row>
    <row r="78" spans="1:11" ht="13.15" x14ac:dyDescent="0.35">
      <c r="A78" s="57" t="s">
        <v>2</v>
      </c>
      <c r="B78" s="58" t="s">
        <v>3</v>
      </c>
      <c r="C78" s="58" t="s">
        <v>5</v>
      </c>
      <c r="D78" s="58" t="s">
        <v>19</v>
      </c>
      <c r="E78" s="58" t="s">
        <v>0</v>
      </c>
      <c r="F78" s="160" t="s">
        <v>76</v>
      </c>
      <c r="G78" s="161"/>
      <c r="K78" s="32"/>
    </row>
    <row r="79" spans="1:11" ht="13.15" thickBot="1" x14ac:dyDescent="0.4">
      <c r="A79" s="60" t="s">
        <v>10</v>
      </c>
      <c r="B79" s="61" t="s">
        <v>11</v>
      </c>
      <c r="C79" s="62">
        <v>35431</v>
      </c>
      <c r="D79" s="61" t="s">
        <v>79</v>
      </c>
      <c r="E79" s="61" t="s">
        <v>182</v>
      </c>
      <c r="F79" s="162" t="s">
        <v>177</v>
      </c>
      <c r="G79" s="163"/>
      <c r="K79" s="32"/>
    </row>
    <row r="80" spans="1:11" ht="6" customHeight="1" x14ac:dyDescent="0.35">
      <c r="A80" s="23"/>
      <c r="E80" s="90"/>
      <c r="F80" s="91"/>
      <c r="G80" s="92"/>
      <c r="K80" s="32"/>
    </row>
    <row r="81" spans="1:13" ht="13.15" x14ac:dyDescent="0.35">
      <c r="A81" s="20" t="s">
        <v>2</v>
      </c>
      <c r="B81" s="21" t="s">
        <v>3</v>
      </c>
      <c r="C81" s="21" t="s">
        <v>5</v>
      </c>
      <c r="D81" s="21" t="s">
        <v>19</v>
      </c>
      <c r="E81" s="21" t="s">
        <v>0</v>
      </c>
      <c r="F81" s="130" t="s">
        <v>77</v>
      </c>
      <c r="G81" s="131"/>
      <c r="K81" s="32"/>
      <c r="M81" s="2" t="s">
        <v>60</v>
      </c>
    </row>
    <row r="82" spans="1:13" ht="15" customHeight="1" x14ac:dyDescent="0.35">
      <c r="A82" s="28"/>
      <c r="B82" s="29"/>
      <c r="C82" s="30"/>
      <c r="D82" s="47">
        <f t="shared" ref="D82:D91" si="2">$B$13</f>
        <v>0</v>
      </c>
      <c r="E82" s="29"/>
      <c r="F82" s="141"/>
      <c r="G82" s="142"/>
      <c r="I82" s="35"/>
      <c r="J82" s="35"/>
      <c r="K82" s="32"/>
    </row>
    <row r="83" spans="1:13" ht="15" customHeight="1" x14ac:dyDescent="0.35">
      <c r="A83" s="28"/>
      <c r="B83" s="29"/>
      <c r="C83" s="30"/>
      <c r="D83" s="47">
        <f t="shared" si="2"/>
        <v>0</v>
      </c>
      <c r="E83" s="29"/>
      <c r="F83" s="141"/>
      <c r="G83" s="142"/>
      <c r="I83" s="35"/>
      <c r="J83" s="35"/>
      <c r="K83" s="32"/>
    </row>
    <row r="84" spans="1:13" ht="15" customHeight="1" x14ac:dyDescent="0.35">
      <c r="A84" s="28"/>
      <c r="B84" s="29"/>
      <c r="C84" s="30"/>
      <c r="D84" s="47">
        <f t="shared" si="2"/>
        <v>0</v>
      </c>
      <c r="E84" s="29"/>
      <c r="F84" s="141"/>
      <c r="G84" s="142"/>
      <c r="I84" s="35"/>
      <c r="J84" s="35"/>
      <c r="K84" s="32"/>
    </row>
    <row r="85" spans="1:13" ht="15" customHeight="1" x14ac:dyDescent="0.35">
      <c r="A85" s="28"/>
      <c r="B85" s="29"/>
      <c r="C85" s="30"/>
      <c r="D85" s="47">
        <f t="shared" si="2"/>
        <v>0</v>
      </c>
      <c r="E85" s="29"/>
      <c r="F85" s="141"/>
      <c r="G85" s="142"/>
      <c r="I85" s="35"/>
      <c r="J85" s="35"/>
      <c r="K85" s="32"/>
    </row>
    <row r="86" spans="1:13" ht="15" customHeight="1" x14ac:dyDescent="0.35">
      <c r="A86" s="28"/>
      <c r="B86" s="29"/>
      <c r="C86" s="30"/>
      <c r="D86" s="47">
        <f t="shared" si="2"/>
        <v>0</v>
      </c>
      <c r="E86" s="29"/>
      <c r="F86" s="141"/>
      <c r="G86" s="142"/>
      <c r="I86" s="35"/>
      <c r="J86" s="35"/>
      <c r="K86" s="32"/>
    </row>
    <row r="87" spans="1:13" ht="15" customHeight="1" x14ac:dyDescent="0.35">
      <c r="A87" s="28"/>
      <c r="B87" s="29"/>
      <c r="C87" s="30"/>
      <c r="D87" s="47">
        <f t="shared" si="2"/>
        <v>0</v>
      </c>
      <c r="E87" s="29"/>
      <c r="F87" s="141"/>
      <c r="G87" s="142"/>
      <c r="I87" s="35"/>
      <c r="J87" s="35"/>
      <c r="K87" s="32"/>
    </row>
    <row r="88" spans="1:13" ht="15" customHeight="1" x14ac:dyDescent="0.35">
      <c r="A88" s="28"/>
      <c r="B88" s="29"/>
      <c r="C88" s="30"/>
      <c r="D88" s="47">
        <f t="shared" si="2"/>
        <v>0</v>
      </c>
      <c r="E88" s="29"/>
      <c r="F88" s="141"/>
      <c r="G88" s="142"/>
      <c r="I88" s="35"/>
      <c r="J88" s="35"/>
      <c r="K88" s="32"/>
    </row>
    <row r="89" spans="1:13" ht="15" customHeight="1" x14ac:dyDescent="0.35">
      <c r="A89" s="28"/>
      <c r="B89" s="29"/>
      <c r="C89" s="30"/>
      <c r="D89" s="47">
        <f t="shared" si="2"/>
        <v>0</v>
      </c>
      <c r="E89" s="29"/>
      <c r="F89" s="141"/>
      <c r="G89" s="142"/>
      <c r="I89" s="35"/>
      <c r="J89" s="35"/>
      <c r="K89" s="32"/>
    </row>
    <row r="90" spans="1:13" ht="15" customHeight="1" x14ac:dyDescent="0.35">
      <c r="A90" s="28"/>
      <c r="B90" s="29"/>
      <c r="C90" s="30"/>
      <c r="D90" s="47">
        <f t="shared" si="2"/>
        <v>0</v>
      </c>
      <c r="E90" s="29"/>
      <c r="F90" s="141"/>
      <c r="G90" s="142"/>
      <c r="I90" s="35"/>
      <c r="J90" s="35"/>
      <c r="K90" s="32"/>
    </row>
    <row r="91" spans="1:13" ht="15" customHeight="1" thickBot="1" x14ac:dyDescent="0.4">
      <c r="A91" s="86"/>
      <c r="B91" s="87"/>
      <c r="C91" s="88"/>
      <c r="D91" s="89">
        <f t="shared" si="2"/>
        <v>0</v>
      </c>
      <c r="E91" s="87"/>
      <c r="F91" s="143"/>
      <c r="G91" s="144"/>
      <c r="I91" s="35"/>
      <c r="J91" s="35"/>
      <c r="K91" s="32"/>
    </row>
    <row r="92" spans="1:13" ht="6.75" customHeight="1" thickBot="1" x14ac:dyDescent="0.4">
      <c r="E92" s="33"/>
      <c r="I92" s="36"/>
      <c r="J92" s="36"/>
      <c r="K92" s="32"/>
    </row>
    <row r="93" spans="1:13" ht="20.65" x14ac:dyDescent="0.35">
      <c r="A93" s="138" t="s">
        <v>22</v>
      </c>
      <c r="B93" s="139"/>
      <c r="C93" s="139"/>
      <c r="D93" s="139"/>
      <c r="E93" s="140"/>
      <c r="I93" s="6"/>
      <c r="J93" s="6"/>
      <c r="K93" s="32"/>
    </row>
    <row r="94" spans="1:13" x14ac:dyDescent="0.35">
      <c r="A94" s="37"/>
      <c r="B94" s="38"/>
      <c r="C94" s="38"/>
      <c r="D94" s="38"/>
      <c r="E94" s="96"/>
      <c r="F94" s="5"/>
      <c r="G94" s="5"/>
      <c r="H94" s="5"/>
      <c r="I94" s="6"/>
      <c r="J94" s="6"/>
      <c r="K94" s="32"/>
    </row>
    <row r="95" spans="1:13" ht="15" x14ac:dyDescent="0.35">
      <c r="A95" s="39" t="s">
        <v>24</v>
      </c>
      <c r="B95" s="38"/>
      <c r="C95" s="38"/>
      <c r="D95" s="40"/>
      <c r="E95" s="41">
        <v>50</v>
      </c>
      <c r="F95" s="5"/>
      <c r="G95" s="5"/>
      <c r="H95" s="5"/>
      <c r="I95" s="6"/>
      <c r="J95" s="6"/>
      <c r="K95" s="32"/>
    </row>
    <row r="96" spans="1:13" ht="15" x14ac:dyDescent="0.35">
      <c r="A96" s="39" t="s">
        <v>23</v>
      </c>
      <c r="B96" s="38"/>
      <c r="C96" s="38"/>
      <c r="D96" s="40"/>
      <c r="E96" s="41">
        <v>40</v>
      </c>
      <c r="F96" s="5"/>
      <c r="G96" s="5"/>
      <c r="H96" s="5"/>
      <c r="I96" s="6"/>
      <c r="J96" s="6"/>
      <c r="K96" s="32"/>
    </row>
    <row r="97" spans="1:11" ht="15.4" thickBot="1" x14ac:dyDescent="0.4">
      <c r="A97" s="39"/>
      <c r="B97" s="38"/>
      <c r="C97" s="38"/>
      <c r="D97" s="40"/>
      <c r="E97" s="42"/>
      <c r="F97" s="5"/>
      <c r="G97" s="5"/>
      <c r="H97" s="5"/>
      <c r="I97" s="6"/>
      <c r="J97" s="6"/>
      <c r="K97" s="32"/>
    </row>
    <row r="98" spans="1:11" ht="15.4" thickBot="1" x14ac:dyDescent="0.4">
      <c r="A98" s="39" t="s">
        <v>26</v>
      </c>
      <c r="B98" s="38"/>
      <c r="C98" s="38"/>
      <c r="D98" s="48">
        <f>COUNTA(A27:A36)</f>
        <v>0</v>
      </c>
      <c r="E98" s="43">
        <f>D98*E95</f>
        <v>0</v>
      </c>
      <c r="F98" s="5"/>
      <c r="G98" s="5"/>
      <c r="H98" s="5"/>
      <c r="I98" s="6"/>
      <c r="J98" s="6"/>
      <c r="K98" s="32"/>
    </row>
    <row r="99" spans="1:11" ht="15.4" thickBot="1" x14ac:dyDescent="0.4">
      <c r="A99" s="39" t="s">
        <v>25</v>
      </c>
      <c r="B99" s="38"/>
      <c r="C99" s="38"/>
      <c r="D99" s="48">
        <f>COUNTA(A44:A73,A82:A91)</f>
        <v>0</v>
      </c>
      <c r="E99" s="43">
        <f>D99*E96</f>
        <v>0</v>
      </c>
      <c r="F99" s="5"/>
      <c r="G99" s="5"/>
      <c r="H99" s="5"/>
      <c r="K99" s="32"/>
    </row>
    <row r="100" spans="1:11" ht="15.4" thickBot="1" x14ac:dyDescent="0.4">
      <c r="A100" s="39"/>
      <c r="B100" s="38"/>
      <c r="C100" s="38"/>
      <c r="D100" s="40"/>
      <c r="E100" s="42"/>
      <c r="F100" s="5"/>
      <c r="G100" s="5"/>
      <c r="H100" s="5"/>
      <c r="K100" s="32"/>
    </row>
    <row r="101" spans="1:11" ht="15.4" thickBot="1" x14ac:dyDescent="0.4">
      <c r="A101" s="39" t="s">
        <v>29</v>
      </c>
      <c r="B101" s="38"/>
      <c r="C101" s="38"/>
      <c r="D101" s="40"/>
      <c r="E101" s="49">
        <f>SUM(E98:E99)</f>
        <v>0</v>
      </c>
      <c r="F101" s="5"/>
      <c r="G101" s="5"/>
      <c r="H101" s="5"/>
      <c r="K101" s="32"/>
    </row>
    <row r="102" spans="1:11" x14ac:dyDescent="0.35">
      <c r="A102" s="37"/>
      <c r="B102" s="38"/>
      <c r="C102" s="38"/>
      <c r="D102" s="38"/>
      <c r="E102" s="96"/>
      <c r="F102" s="5"/>
      <c r="G102" s="5"/>
      <c r="H102" s="5"/>
      <c r="K102" s="32"/>
    </row>
    <row r="103" spans="1:11" ht="15" x14ac:dyDescent="0.35">
      <c r="A103" s="93" t="s">
        <v>344</v>
      </c>
      <c r="B103" s="46"/>
      <c r="C103" s="166" t="str">
        <f>IF(ISNA(VLOOKUP($D$2,bd!L2:S11,6,FALSE)),"",VLOOKUP($D$2,bd!$L$2:$S$11,6,FALSE))</f>
        <v/>
      </c>
      <c r="D103" s="166"/>
      <c r="E103" s="167"/>
      <c r="F103" s="5"/>
      <c r="G103" s="5"/>
      <c r="H103" s="5"/>
      <c r="K103" s="32"/>
    </row>
    <row r="104" spans="1:11" ht="15" customHeight="1" x14ac:dyDescent="0.35">
      <c r="A104" s="93"/>
      <c r="B104" s="156" t="str">
        <f>IF(ISNA(VLOOKUP($D$2,bd!L2:S11,7,FALSE)),"",VLOOKUP($D$2,bd!$L$2:$S$11,7,FALSE))</f>
        <v/>
      </c>
      <c r="C104" s="156"/>
      <c r="D104" s="156"/>
      <c r="E104" s="157"/>
      <c r="F104" s="5"/>
      <c r="G104" s="5"/>
      <c r="H104" s="5"/>
      <c r="K104" s="32"/>
    </row>
    <row r="105" spans="1:11" ht="15.4" thickBot="1" x14ac:dyDescent="0.4">
      <c r="A105" s="94" t="str">
        <f>IF(ISNA(VLOOKUP($D$2,bd!L2:R11,4,FALSE)),"",VLOOKUP($D$2,bd!$L$2:$R$11,4,FALSE))</f>
        <v/>
      </c>
      <c r="B105" s="44"/>
      <c r="C105" s="44"/>
      <c r="D105" s="44"/>
      <c r="E105" s="45"/>
      <c r="F105" s="5"/>
      <c r="G105" s="5"/>
      <c r="H105" s="5"/>
      <c r="K105" s="32"/>
    </row>
    <row r="106" spans="1:11" x14ac:dyDescent="0.35">
      <c r="K106" s="32"/>
    </row>
    <row r="107" spans="1:11" x14ac:dyDescent="0.35">
      <c r="H107" s="2"/>
      <c r="K107" s="32"/>
    </row>
    <row r="108" spans="1:11" x14ac:dyDescent="0.35">
      <c r="H108" s="2"/>
      <c r="K108" s="32"/>
    </row>
    <row r="109" spans="1:11" ht="20.25" x14ac:dyDescent="0.35">
      <c r="A109" s="64"/>
      <c r="B109" s="65"/>
      <c r="E109" s="68"/>
      <c r="H109" s="2"/>
      <c r="K109" s="32"/>
    </row>
    <row r="110" spans="1:11" ht="20.25" x14ac:dyDescent="0.4">
      <c r="A110" s="64"/>
      <c r="B110" s="65"/>
      <c r="D110" s="70"/>
      <c r="E110" s="68"/>
      <c r="H110" s="2"/>
      <c r="K110" s="32"/>
    </row>
    <row r="111" spans="1:11" ht="20.25" x14ac:dyDescent="0.35">
      <c r="A111" s="64"/>
      <c r="B111" s="65"/>
      <c r="C111" s="71"/>
      <c r="E111" s="69"/>
      <c r="H111" s="2"/>
      <c r="K111" s="32"/>
    </row>
    <row r="112" spans="1:11" ht="20.25" x14ac:dyDescent="0.35">
      <c r="A112" s="64"/>
      <c r="B112" s="65"/>
      <c r="E112" s="69"/>
      <c r="H112" s="2"/>
      <c r="K112" s="32"/>
    </row>
    <row r="113" spans="1:11" ht="20.25" x14ac:dyDescent="0.35">
      <c r="A113" s="64"/>
      <c r="B113" s="65"/>
      <c r="E113" s="69"/>
      <c r="H113" s="2"/>
      <c r="K113" s="32"/>
    </row>
    <row r="114" spans="1:11" ht="20.25" x14ac:dyDescent="0.35">
      <c r="A114" s="64"/>
      <c r="B114" s="65"/>
      <c r="E114" s="69"/>
      <c r="H114" s="2"/>
      <c r="K114" s="32"/>
    </row>
    <row r="115" spans="1:11" ht="20.25" x14ac:dyDescent="0.4">
      <c r="A115" s="64"/>
      <c r="B115" s="65"/>
      <c r="D115" s="70"/>
      <c r="E115" s="69"/>
      <c r="H115" s="2"/>
      <c r="K115" s="32"/>
    </row>
    <row r="116" spans="1:11" ht="20.25" x14ac:dyDescent="0.4">
      <c r="A116" s="64"/>
      <c r="B116" s="65"/>
      <c r="D116" s="70"/>
      <c r="E116" s="69"/>
      <c r="H116" s="2"/>
      <c r="K116" s="32"/>
    </row>
    <row r="117" spans="1:11" ht="20.25" x14ac:dyDescent="0.35">
      <c r="A117" s="64"/>
      <c r="B117" s="65"/>
      <c r="E117" s="69"/>
      <c r="H117" s="2"/>
      <c r="K117" s="32"/>
    </row>
    <row r="118" spans="1:11" ht="20.25" x14ac:dyDescent="0.35">
      <c r="A118" s="64"/>
      <c r="B118" s="65"/>
      <c r="E118" s="69"/>
      <c r="H118" s="2"/>
      <c r="K118" s="32"/>
    </row>
    <row r="119" spans="1:11" x14ac:dyDescent="0.35">
      <c r="E119" s="69"/>
      <c r="H119" s="2"/>
      <c r="K119" s="32"/>
    </row>
    <row r="120" spans="1:11" ht="20.25" x14ac:dyDescent="0.35">
      <c r="B120" s="65"/>
      <c r="E120" s="69"/>
      <c r="H120" s="2"/>
      <c r="K120" s="32"/>
    </row>
    <row r="121" spans="1:11" ht="31.5" customHeight="1" x14ac:dyDescent="0.35">
      <c r="A121" s="66"/>
      <c r="B121" s="66"/>
      <c r="D121" s="66"/>
      <c r="H121" s="2"/>
      <c r="K121" s="32"/>
    </row>
    <row r="122" spans="1:11" ht="31.5" customHeight="1" x14ac:dyDescent="0.35">
      <c r="A122" s="67"/>
      <c r="B122" s="67"/>
      <c r="D122" s="65"/>
      <c r="H122" s="2"/>
      <c r="K122" s="32"/>
    </row>
    <row r="123" spans="1:11" ht="31.5" customHeight="1" x14ac:dyDescent="0.35">
      <c r="A123" s="65"/>
      <c r="B123" s="65"/>
      <c r="D123" s="65"/>
      <c r="H123" s="65"/>
      <c r="K123" s="32"/>
    </row>
    <row r="124" spans="1:11" ht="31.5" customHeight="1" x14ac:dyDescent="0.35">
      <c r="A124" s="65"/>
      <c r="B124" s="65"/>
      <c r="D124" s="65"/>
      <c r="H124" s="65"/>
      <c r="K124" s="32"/>
    </row>
    <row r="125" spans="1:11" ht="31.5" customHeight="1" x14ac:dyDescent="0.35">
      <c r="A125" s="65"/>
      <c r="B125" s="65"/>
      <c r="D125" s="65"/>
      <c r="H125" s="65"/>
      <c r="K125" s="32"/>
    </row>
    <row r="126" spans="1:11" ht="31.5" customHeight="1" x14ac:dyDescent="0.35">
      <c r="A126" s="65"/>
      <c r="B126" s="65"/>
      <c r="D126" s="65"/>
      <c r="H126" s="65"/>
      <c r="K126" s="32"/>
    </row>
    <row r="127" spans="1:11" ht="31.5" customHeight="1" x14ac:dyDescent="0.35">
      <c r="A127" s="65"/>
      <c r="B127" s="65"/>
      <c r="D127" s="65"/>
      <c r="H127" s="65"/>
      <c r="K127" s="32"/>
    </row>
    <row r="128" spans="1:11" ht="31.5" customHeight="1" x14ac:dyDescent="0.35">
      <c r="A128" s="65"/>
      <c r="B128" s="65"/>
      <c r="H128" s="65"/>
      <c r="K128" s="32"/>
    </row>
    <row r="129" spans="1:11" ht="31.5" customHeight="1" x14ac:dyDescent="0.35">
      <c r="A129" s="65"/>
      <c r="B129" s="65"/>
      <c r="D129" s="65"/>
      <c r="H129" s="65"/>
      <c r="K129" s="32"/>
    </row>
    <row r="130" spans="1:11" ht="31.5" customHeight="1" x14ac:dyDescent="0.35">
      <c r="A130" s="65"/>
      <c r="H130" s="65"/>
      <c r="K130" s="32"/>
    </row>
    <row r="131" spans="1:11" ht="31.5" customHeight="1" x14ac:dyDescent="0.35">
      <c r="A131" s="65"/>
      <c r="B131" s="65"/>
      <c r="D131" s="65"/>
      <c r="H131" s="65"/>
      <c r="K131" s="32"/>
    </row>
    <row r="132" spans="1:11" ht="31.5" customHeight="1" x14ac:dyDescent="0.35">
      <c r="A132" s="65"/>
      <c r="H132" s="65"/>
      <c r="K132" s="32"/>
    </row>
    <row r="133" spans="1:11" ht="31.5" customHeight="1" x14ac:dyDescent="0.35">
      <c r="H133" s="2"/>
      <c r="K133" s="32"/>
    </row>
    <row r="134" spans="1:11" x14ac:dyDescent="0.35">
      <c r="H134" s="2"/>
      <c r="K134" s="32"/>
    </row>
    <row r="135" spans="1:11" ht="13.15" x14ac:dyDescent="0.4">
      <c r="A135"/>
      <c r="B135" s="70"/>
      <c r="H135" s="2"/>
      <c r="K135" s="32"/>
    </row>
    <row r="136" spans="1:11" ht="13.15" x14ac:dyDescent="0.4">
      <c r="A136"/>
      <c r="B136" s="70"/>
      <c r="H136" s="2"/>
      <c r="K136" s="32"/>
    </row>
    <row r="137" spans="1:11" ht="13.15" x14ac:dyDescent="0.4">
      <c r="A137"/>
      <c r="B137" s="70"/>
      <c r="H137" s="2"/>
      <c r="K137" s="32"/>
    </row>
    <row r="138" spans="1:11" ht="13.15" x14ac:dyDescent="0.4">
      <c r="A138"/>
      <c r="B138" s="70"/>
      <c r="H138" s="2"/>
      <c r="K138" s="32"/>
    </row>
    <row r="139" spans="1:11" ht="13.15" x14ac:dyDescent="0.4">
      <c r="A139"/>
      <c r="B139" s="70"/>
      <c r="H139" s="2"/>
      <c r="K139" s="32"/>
    </row>
    <row r="140" spans="1:11" ht="13.15" x14ac:dyDescent="0.4">
      <c r="A140"/>
      <c r="B140" s="70"/>
      <c r="H140" s="2"/>
      <c r="K140" s="32"/>
    </row>
    <row r="141" spans="1:11" ht="13.15" x14ac:dyDescent="0.4">
      <c r="A141"/>
      <c r="B141" s="70"/>
      <c r="H141" s="2"/>
      <c r="K141" s="32"/>
    </row>
    <row r="142" spans="1:11" ht="13.15" x14ac:dyDescent="0.4">
      <c r="A142"/>
      <c r="B142" s="70"/>
      <c r="H142" s="2"/>
      <c r="K142" s="32"/>
    </row>
    <row r="143" spans="1:11" ht="13.15" x14ac:dyDescent="0.4">
      <c r="A143"/>
      <c r="B143" s="70"/>
      <c r="H143" s="2"/>
      <c r="K143" s="32"/>
    </row>
    <row r="144" spans="1:11" ht="13.15" x14ac:dyDescent="0.4">
      <c r="A144"/>
      <c r="B144" s="70"/>
      <c r="H144" s="2"/>
      <c r="K144" s="32"/>
    </row>
    <row r="145" spans="1:11" ht="13.15" x14ac:dyDescent="0.4">
      <c r="A145"/>
      <c r="B145" s="70"/>
      <c r="H145" s="2"/>
      <c r="K145" s="32"/>
    </row>
    <row r="146" spans="1:11" ht="13.15" x14ac:dyDescent="0.4">
      <c r="A146"/>
      <c r="B146" s="70"/>
      <c r="H146" s="2"/>
      <c r="K146" s="32"/>
    </row>
    <row r="147" spans="1:11" ht="13.15" x14ac:dyDescent="0.4">
      <c r="A147"/>
      <c r="B147" s="70"/>
      <c r="H147" s="2"/>
      <c r="K147" s="32"/>
    </row>
    <row r="148" spans="1:11" ht="13.15" x14ac:dyDescent="0.4">
      <c r="A148"/>
      <c r="B148" s="70"/>
      <c r="H148" s="2"/>
      <c r="K148" s="32"/>
    </row>
    <row r="149" spans="1:11" ht="13.15" x14ac:dyDescent="0.4">
      <c r="A149"/>
      <c r="B149" s="70"/>
      <c r="H149" s="2"/>
      <c r="K149" s="32"/>
    </row>
    <row r="150" spans="1:11" ht="13.15" x14ac:dyDescent="0.4">
      <c r="A150"/>
      <c r="B150" s="70"/>
      <c r="H150" s="2"/>
      <c r="K150" s="32"/>
    </row>
    <row r="151" spans="1:11" ht="13.15" x14ac:dyDescent="0.4">
      <c r="A151"/>
      <c r="B151" s="70"/>
      <c r="H151" s="2"/>
      <c r="K151" s="32"/>
    </row>
    <row r="152" spans="1:11" ht="13.15" x14ac:dyDescent="0.4">
      <c r="A152"/>
      <c r="B152" s="70"/>
      <c r="H152" s="2"/>
      <c r="K152" s="32"/>
    </row>
    <row r="153" spans="1:11" ht="13.15" x14ac:dyDescent="0.4">
      <c r="A153"/>
      <c r="B153" s="70"/>
      <c r="H153" s="2"/>
      <c r="K153" s="32"/>
    </row>
    <row r="154" spans="1:11" ht="13.15" x14ac:dyDescent="0.4">
      <c r="A154"/>
      <c r="B154" s="70"/>
      <c r="H154" s="2"/>
      <c r="K154" s="32"/>
    </row>
    <row r="155" spans="1:11" ht="13.15" x14ac:dyDescent="0.4">
      <c r="A155"/>
      <c r="B155" s="70"/>
      <c r="H155" s="2"/>
      <c r="K155" s="32"/>
    </row>
    <row r="156" spans="1:11" ht="13.15" x14ac:dyDescent="0.4">
      <c r="A156"/>
      <c r="B156" s="70"/>
      <c r="H156" s="2"/>
      <c r="K156" s="32"/>
    </row>
    <row r="157" spans="1:11" ht="13.15" x14ac:dyDescent="0.4">
      <c r="A157"/>
      <c r="B157" s="70"/>
      <c r="H157" s="2"/>
      <c r="K157" s="32"/>
    </row>
    <row r="158" spans="1:11" ht="13.15" x14ac:dyDescent="0.4">
      <c r="A158"/>
      <c r="B158" s="70"/>
      <c r="H158" s="2"/>
      <c r="K158" s="32"/>
    </row>
    <row r="159" spans="1:11" ht="13.15" x14ac:dyDescent="0.4">
      <c r="A159"/>
      <c r="B159" s="70"/>
      <c r="H159" s="2"/>
      <c r="K159" s="32"/>
    </row>
    <row r="160" spans="1:11" ht="13.15" x14ac:dyDescent="0.4">
      <c r="A160"/>
      <c r="B160" s="70"/>
      <c r="H160" s="2"/>
      <c r="K160" s="32"/>
    </row>
    <row r="161" spans="1:11" ht="13.15" x14ac:dyDescent="0.4">
      <c r="A161"/>
      <c r="B161" s="70"/>
      <c r="H161" s="2"/>
      <c r="K161" s="32"/>
    </row>
    <row r="162" spans="1:11" ht="13.15" x14ac:dyDescent="0.4">
      <c r="A162"/>
      <c r="B162" s="70"/>
      <c r="H162" s="2"/>
      <c r="K162" s="32"/>
    </row>
    <row r="163" spans="1:11" ht="13.15" x14ac:dyDescent="0.4">
      <c r="A163"/>
      <c r="B163" s="70"/>
      <c r="H163" s="2"/>
      <c r="K163" s="32"/>
    </row>
    <row r="164" spans="1:11" ht="13.15" x14ac:dyDescent="0.4">
      <c r="A164"/>
      <c r="B164" s="70"/>
      <c r="H164" s="2"/>
      <c r="K164" s="32"/>
    </row>
    <row r="165" spans="1:11" ht="13.15" x14ac:dyDescent="0.4">
      <c r="A165"/>
      <c r="B165" s="70"/>
      <c r="H165" s="2"/>
      <c r="K165" s="32"/>
    </row>
    <row r="166" spans="1:11" ht="13.15" x14ac:dyDescent="0.4">
      <c r="A166"/>
      <c r="B166" s="70"/>
      <c r="H166" s="2"/>
      <c r="K166" s="32"/>
    </row>
    <row r="167" spans="1:11" ht="13.15" x14ac:dyDescent="0.4">
      <c r="A167"/>
      <c r="B167" s="70"/>
      <c r="K167" s="32"/>
    </row>
    <row r="168" spans="1:11" ht="13.15" x14ac:dyDescent="0.4">
      <c r="A168"/>
      <c r="B168" s="70"/>
      <c r="K168" s="32"/>
    </row>
    <row r="169" spans="1:11" ht="13.15" x14ac:dyDescent="0.4">
      <c r="A169"/>
      <c r="B169" s="70"/>
      <c r="K169" s="32"/>
    </row>
    <row r="170" spans="1:11" ht="13.15" x14ac:dyDescent="0.4">
      <c r="A170"/>
      <c r="B170" s="70"/>
      <c r="K170" s="32"/>
    </row>
    <row r="171" spans="1:11" ht="13.15" x14ac:dyDescent="0.4">
      <c r="A171"/>
      <c r="B171" s="70"/>
      <c r="K171" s="32"/>
    </row>
    <row r="172" spans="1:11" ht="13.15" x14ac:dyDescent="0.4">
      <c r="A172"/>
      <c r="B172" s="70"/>
      <c r="K172" s="32"/>
    </row>
    <row r="173" spans="1:11" ht="13.15" x14ac:dyDescent="0.4">
      <c r="A173"/>
      <c r="B173" s="70"/>
      <c r="K173" s="32"/>
    </row>
    <row r="174" spans="1:11" ht="13.15" x14ac:dyDescent="0.4">
      <c r="A174"/>
      <c r="B174" s="70"/>
      <c r="K174" s="32"/>
    </row>
    <row r="175" spans="1:11" x14ac:dyDescent="0.35">
      <c r="A175"/>
      <c r="K175" s="32"/>
    </row>
    <row r="176" spans="1:11" x14ac:dyDescent="0.35">
      <c r="K176" s="32"/>
    </row>
    <row r="177" spans="11:11" x14ac:dyDescent="0.35">
      <c r="K177" s="32"/>
    </row>
    <row r="178" spans="11:11" x14ac:dyDescent="0.35">
      <c r="K178" s="32"/>
    </row>
    <row r="179" spans="11:11" x14ac:dyDescent="0.35">
      <c r="K179" s="32"/>
    </row>
    <row r="180" spans="11:11" x14ac:dyDescent="0.35">
      <c r="K180" s="32"/>
    </row>
    <row r="181" spans="11:11" x14ac:dyDescent="0.35">
      <c r="K181" s="32"/>
    </row>
    <row r="182" spans="11:11" x14ac:dyDescent="0.35">
      <c r="K182" s="32"/>
    </row>
    <row r="183" spans="11:11" x14ac:dyDescent="0.35">
      <c r="K183" s="32"/>
    </row>
    <row r="184" spans="11:11" x14ac:dyDescent="0.35">
      <c r="K184" s="32"/>
    </row>
    <row r="185" spans="11:11" x14ac:dyDescent="0.35">
      <c r="K185" s="32"/>
    </row>
    <row r="186" spans="11:11" x14ac:dyDescent="0.35">
      <c r="K186" s="32"/>
    </row>
    <row r="187" spans="11:11" x14ac:dyDescent="0.35">
      <c r="K187" s="32"/>
    </row>
    <row r="188" spans="11:11" x14ac:dyDescent="0.35">
      <c r="K188" s="32"/>
    </row>
    <row r="189" spans="11:11" x14ac:dyDescent="0.35">
      <c r="K189" s="32"/>
    </row>
    <row r="190" spans="11:11" x14ac:dyDescent="0.35">
      <c r="K190" s="32"/>
    </row>
    <row r="191" spans="11:11" x14ac:dyDescent="0.35">
      <c r="K191" s="32"/>
    </row>
    <row r="192" spans="11:11" x14ac:dyDescent="0.35">
      <c r="K192" s="32"/>
    </row>
    <row r="193" spans="11:11" x14ac:dyDescent="0.35">
      <c r="K193" s="32"/>
    </row>
    <row r="194" spans="11:11" x14ac:dyDescent="0.35">
      <c r="K194" s="32"/>
    </row>
    <row r="195" spans="11:11" x14ac:dyDescent="0.35">
      <c r="K195" s="32"/>
    </row>
    <row r="196" spans="11:11" x14ac:dyDescent="0.35">
      <c r="K196" s="32"/>
    </row>
    <row r="197" spans="11:11" x14ac:dyDescent="0.35">
      <c r="K197" s="32"/>
    </row>
    <row r="198" spans="11:11" x14ac:dyDescent="0.35">
      <c r="K198" s="32"/>
    </row>
    <row r="199" spans="11:11" x14ac:dyDescent="0.35">
      <c r="K199" s="32"/>
    </row>
    <row r="200" spans="11:11" x14ac:dyDescent="0.35">
      <c r="K200" s="32"/>
    </row>
    <row r="201" spans="11:11" x14ac:dyDescent="0.35">
      <c r="K201" s="32"/>
    </row>
    <row r="202" spans="11:11" x14ac:dyDescent="0.35">
      <c r="K202" s="32"/>
    </row>
    <row r="203" spans="11:11" x14ac:dyDescent="0.35">
      <c r="K203" s="32"/>
    </row>
    <row r="204" spans="11:11" x14ac:dyDescent="0.35">
      <c r="K204" s="32"/>
    </row>
    <row r="205" spans="11:11" x14ac:dyDescent="0.35">
      <c r="K205" s="32"/>
    </row>
    <row r="206" spans="11:11" x14ac:dyDescent="0.35">
      <c r="K206" s="32"/>
    </row>
    <row r="207" spans="11:11" x14ac:dyDescent="0.35">
      <c r="K207" s="32"/>
    </row>
    <row r="208" spans="11:11" x14ac:dyDescent="0.35">
      <c r="K208" s="32"/>
    </row>
    <row r="209" spans="11:11" x14ac:dyDescent="0.35">
      <c r="K209" s="32"/>
    </row>
    <row r="210" spans="11:11" x14ac:dyDescent="0.35">
      <c r="K210" s="32"/>
    </row>
    <row r="211" spans="11:11" x14ac:dyDescent="0.35">
      <c r="K211" s="32"/>
    </row>
    <row r="212" spans="11:11" x14ac:dyDescent="0.35">
      <c r="K212" s="32"/>
    </row>
    <row r="213" spans="11:11" x14ac:dyDescent="0.35">
      <c r="K213" s="32"/>
    </row>
    <row r="214" spans="11:11" x14ac:dyDescent="0.35">
      <c r="K214" s="32"/>
    </row>
    <row r="215" spans="11:11" x14ac:dyDescent="0.35">
      <c r="K215" s="32"/>
    </row>
    <row r="216" spans="11:11" x14ac:dyDescent="0.35">
      <c r="K216" s="32"/>
    </row>
    <row r="217" spans="11:11" x14ac:dyDescent="0.35">
      <c r="K217" s="32"/>
    </row>
    <row r="218" spans="11:11" x14ac:dyDescent="0.35">
      <c r="K218" s="32"/>
    </row>
    <row r="219" spans="11:11" x14ac:dyDescent="0.35">
      <c r="K219" s="32"/>
    </row>
    <row r="220" spans="11:11" x14ac:dyDescent="0.35">
      <c r="K220" s="32"/>
    </row>
    <row r="221" spans="11:11" x14ac:dyDescent="0.35">
      <c r="K221" s="32"/>
    </row>
    <row r="222" spans="11:11" x14ac:dyDescent="0.35">
      <c r="K222" s="32"/>
    </row>
    <row r="223" spans="11:11" x14ac:dyDescent="0.35">
      <c r="K223" s="32"/>
    </row>
    <row r="224" spans="11:11" x14ac:dyDescent="0.35">
      <c r="K224" s="32"/>
    </row>
    <row r="225" spans="11:11" x14ac:dyDescent="0.35">
      <c r="K225" s="32"/>
    </row>
    <row r="226" spans="11:11" x14ac:dyDescent="0.35">
      <c r="K226" s="32"/>
    </row>
    <row r="227" spans="11:11" x14ac:dyDescent="0.35">
      <c r="K227" s="32"/>
    </row>
    <row r="228" spans="11:11" x14ac:dyDescent="0.35">
      <c r="K228" s="32"/>
    </row>
    <row r="229" spans="11:11" x14ac:dyDescent="0.35">
      <c r="K229" s="32"/>
    </row>
    <row r="230" spans="11:11" x14ac:dyDescent="0.35">
      <c r="K230" s="32"/>
    </row>
    <row r="231" spans="11:11" x14ac:dyDescent="0.35">
      <c r="K231" s="32"/>
    </row>
    <row r="232" spans="11:11" x14ac:dyDescent="0.35">
      <c r="K232" s="32"/>
    </row>
    <row r="233" spans="11:11" x14ac:dyDescent="0.35">
      <c r="K233" s="32"/>
    </row>
    <row r="234" spans="11:11" x14ac:dyDescent="0.35">
      <c r="K234" s="32"/>
    </row>
    <row r="235" spans="11:11" x14ac:dyDescent="0.35">
      <c r="K235" s="32"/>
    </row>
    <row r="236" spans="11:11" x14ac:dyDescent="0.35">
      <c r="K236" s="32"/>
    </row>
    <row r="237" spans="11:11" x14ac:dyDescent="0.35">
      <c r="K237" s="32"/>
    </row>
    <row r="238" spans="11:11" x14ac:dyDescent="0.35">
      <c r="K238" s="32"/>
    </row>
    <row r="239" spans="11:11" x14ac:dyDescent="0.35">
      <c r="K239" s="32"/>
    </row>
    <row r="240" spans="11:11" x14ac:dyDescent="0.35">
      <c r="K240" s="32"/>
    </row>
    <row r="241" spans="11:11" x14ac:dyDescent="0.35">
      <c r="K241" s="32"/>
    </row>
    <row r="242" spans="11:11" x14ac:dyDescent="0.35">
      <c r="K242" s="32"/>
    </row>
    <row r="243" spans="11:11" x14ac:dyDescent="0.35">
      <c r="K243" s="32"/>
    </row>
    <row r="244" spans="11:11" x14ac:dyDescent="0.35">
      <c r="K244" s="32"/>
    </row>
    <row r="245" spans="11:11" x14ac:dyDescent="0.35">
      <c r="K245" s="32"/>
    </row>
    <row r="246" spans="11:11" x14ac:dyDescent="0.35">
      <c r="K246" s="32"/>
    </row>
    <row r="247" spans="11:11" x14ac:dyDescent="0.35">
      <c r="K247" s="32"/>
    </row>
    <row r="248" spans="11:11" x14ac:dyDescent="0.35">
      <c r="K248" s="32"/>
    </row>
    <row r="249" spans="11:11" x14ac:dyDescent="0.35">
      <c r="K249" s="32"/>
    </row>
    <row r="250" spans="11:11" x14ac:dyDescent="0.35">
      <c r="K250" s="32"/>
    </row>
    <row r="251" spans="11:11" x14ac:dyDescent="0.35">
      <c r="K251" s="32"/>
    </row>
    <row r="252" spans="11:11" x14ac:dyDescent="0.35">
      <c r="K252" s="32"/>
    </row>
    <row r="253" spans="11:11" x14ac:dyDescent="0.35">
      <c r="K253" s="32"/>
    </row>
    <row r="254" spans="11:11" x14ac:dyDescent="0.35">
      <c r="K254" s="32"/>
    </row>
    <row r="255" spans="11:11" x14ac:dyDescent="0.35">
      <c r="K255" s="32"/>
    </row>
    <row r="256" spans="11:11" x14ac:dyDescent="0.35">
      <c r="K256" s="32"/>
    </row>
    <row r="257" spans="11:11" x14ac:dyDescent="0.35">
      <c r="K257" s="32"/>
    </row>
    <row r="258" spans="11:11" x14ac:dyDescent="0.35">
      <c r="K258" s="32"/>
    </row>
    <row r="259" spans="11:11" x14ac:dyDescent="0.35">
      <c r="K259" s="32"/>
    </row>
    <row r="260" spans="11:11" x14ac:dyDescent="0.35">
      <c r="K260" s="32"/>
    </row>
    <row r="261" spans="11:11" x14ac:dyDescent="0.35">
      <c r="K261" s="32"/>
    </row>
    <row r="262" spans="11:11" x14ac:dyDescent="0.35">
      <c r="K262" s="32"/>
    </row>
    <row r="263" spans="11:11" x14ac:dyDescent="0.35">
      <c r="K263" s="32"/>
    </row>
    <row r="264" spans="11:11" x14ac:dyDescent="0.35">
      <c r="K264" s="32"/>
    </row>
    <row r="265" spans="11:11" x14ac:dyDescent="0.35">
      <c r="K265" s="32"/>
    </row>
    <row r="266" spans="11:11" x14ac:dyDescent="0.35">
      <c r="K266" s="32"/>
    </row>
    <row r="267" spans="11:11" x14ac:dyDescent="0.35">
      <c r="K267" s="32"/>
    </row>
    <row r="268" spans="11:11" x14ac:dyDescent="0.35">
      <c r="K268" s="32"/>
    </row>
    <row r="269" spans="11:11" x14ac:dyDescent="0.35">
      <c r="K269" s="32"/>
    </row>
    <row r="270" spans="11:11" x14ac:dyDescent="0.35">
      <c r="K270" s="32"/>
    </row>
    <row r="271" spans="11:11" x14ac:dyDescent="0.35">
      <c r="K271" s="32"/>
    </row>
    <row r="272" spans="11:11" x14ac:dyDescent="0.35">
      <c r="K272" s="32"/>
    </row>
    <row r="273" spans="11:11" x14ac:dyDescent="0.35">
      <c r="K273" s="32"/>
    </row>
    <row r="274" spans="11:11" x14ac:dyDescent="0.35">
      <c r="K274" s="32"/>
    </row>
    <row r="275" spans="11:11" x14ac:dyDescent="0.35">
      <c r="K275" s="32"/>
    </row>
    <row r="276" spans="11:11" x14ac:dyDescent="0.35">
      <c r="K276" s="32"/>
    </row>
    <row r="277" spans="11:11" x14ac:dyDescent="0.35">
      <c r="K277" s="32"/>
    </row>
    <row r="278" spans="11:11" x14ac:dyDescent="0.35">
      <c r="K278" s="32"/>
    </row>
    <row r="279" spans="11:11" x14ac:dyDescent="0.35">
      <c r="K279" s="32"/>
    </row>
    <row r="280" spans="11:11" x14ac:dyDescent="0.35">
      <c r="K280" s="32"/>
    </row>
    <row r="281" spans="11:11" x14ac:dyDescent="0.35">
      <c r="K281" s="32"/>
    </row>
    <row r="282" spans="11:11" x14ac:dyDescent="0.35">
      <c r="K282" s="32"/>
    </row>
    <row r="283" spans="11:11" x14ac:dyDescent="0.35">
      <c r="K283" s="32"/>
    </row>
  </sheetData>
  <sheetProtection algorithmName="SHA-512" hashValue="eL8ZQzxUqW/9R3hy4V1T14p64uBHXloQ1MmSW6qIlu113W1/9duqBSqBwS7k8TfyCFc3NdrpU/xPHE9Jmo/XjA==" saltValue="avO+pQJONnpwiqyhCYlVqw==" spinCount="100000" sheet="1" selectLockedCells="1"/>
  <dataConsolidate/>
  <mergeCells count="71">
    <mergeCell ref="B14:H14"/>
    <mergeCell ref="F45:G45"/>
    <mergeCell ref="F54:G54"/>
    <mergeCell ref="F53:G53"/>
    <mergeCell ref="F52:G52"/>
    <mergeCell ref="F51:G51"/>
    <mergeCell ref="F47:G47"/>
    <mergeCell ref="F50:G50"/>
    <mergeCell ref="F49:G49"/>
    <mergeCell ref="F48:G48"/>
    <mergeCell ref="F44:G44"/>
    <mergeCell ref="F42:G42"/>
    <mergeCell ref="B39:G39"/>
    <mergeCell ref="F40:G40"/>
    <mergeCell ref="F41:G41"/>
    <mergeCell ref="B16:H16"/>
    <mergeCell ref="F55:G55"/>
    <mergeCell ref="F56:G56"/>
    <mergeCell ref="F87:G87"/>
    <mergeCell ref="F86:G86"/>
    <mergeCell ref="C103:E103"/>
    <mergeCell ref="F89:G89"/>
    <mergeCell ref="F73:G73"/>
    <mergeCell ref="F81:G81"/>
    <mergeCell ref="F74:G74"/>
    <mergeCell ref="F72:G72"/>
    <mergeCell ref="F65:G65"/>
    <mergeCell ref="F63:G63"/>
    <mergeCell ref="F58:G58"/>
    <mergeCell ref="F67:G67"/>
    <mergeCell ref="B104:E104"/>
    <mergeCell ref="F69:G69"/>
    <mergeCell ref="F70:G70"/>
    <mergeCell ref="A76:G76"/>
    <mergeCell ref="F88:G88"/>
    <mergeCell ref="F90:G90"/>
    <mergeCell ref="B77:G77"/>
    <mergeCell ref="F78:G78"/>
    <mergeCell ref="F83:G83"/>
    <mergeCell ref="F82:G82"/>
    <mergeCell ref="F84:G84"/>
    <mergeCell ref="F79:G79"/>
    <mergeCell ref="A75:G75"/>
    <mergeCell ref="A1:H1"/>
    <mergeCell ref="A3:H3"/>
    <mergeCell ref="C8:D8"/>
    <mergeCell ref="D2:H2"/>
    <mergeCell ref="C4:H4"/>
    <mergeCell ref="A5:H5"/>
    <mergeCell ref="A6:H6"/>
    <mergeCell ref="B9:D9"/>
    <mergeCell ref="E9:F9"/>
    <mergeCell ref="B15:H15"/>
    <mergeCell ref="A93:E93"/>
    <mergeCell ref="F59:G59"/>
    <mergeCell ref="F60:G60"/>
    <mergeCell ref="F61:G61"/>
    <mergeCell ref="F62:G62"/>
    <mergeCell ref="F64:G64"/>
    <mergeCell ref="F91:G91"/>
    <mergeCell ref="F71:G71"/>
    <mergeCell ref="F66:G66"/>
    <mergeCell ref="F68:G68"/>
    <mergeCell ref="F46:G46"/>
    <mergeCell ref="F85:G85"/>
    <mergeCell ref="F57:G57"/>
    <mergeCell ref="A19:G19"/>
    <mergeCell ref="A38:G38"/>
    <mergeCell ref="B17:H17"/>
    <mergeCell ref="F43:G43"/>
    <mergeCell ref="B20:H20"/>
  </mergeCells>
  <phoneticPr fontId="0" type="noConversion"/>
  <dataValidations xWindow="681" yWindow="305" count="9">
    <dataValidation type="list" allowBlank="1" showInputMessage="1" showErrorMessage="1" errorTitle="Saisie interdite" error="Veuillez choisir un TF dans le menu déroulant." promptTitle="Sélection du Tournoi de France" prompt="Veuillez choisir votre TF dans le menu déroulant de cette cellule" sqref="M7" xr:uid="{00000000-0002-0000-0000-000000000000}">
      <formula1>$M$7:$M$17</formula1>
    </dataValidation>
    <dataValidation type="list" showInputMessage="1" showErrorMessage="1" promptTitle="Compétition" prompt="Après avoir choisi la zone, Sélectionner le lieu de compétition dans le menu déroulant" sqref="D2:H2" xr:uid="{00000000-0002-0000-0000-000001000000}">
      <formula1>INDIRECT(SUBSTITUTE($B$2," ","_"))</formula1>
    </dataValidation>
    <dataValidation type="list" allowBlank="1" showInputMessage="1" showErrorMessage="1" promptTitle="Tests Lame acquis" prompt="Attention doit être inférieur à 6e lame" sqref="F82:G91" xr:uid="{00000000-0002-0000-0000-000002000000}">
      <formula1>Lames</formula1>
    </dataValidation>
    <dataValidation type="list" allowBlank="1" showInputMessage="1" showErrorMessage="1" sqref="E82:E91" xr:uid="{00000000-0002-0000-0000-000003000000}">
      <formula1>cat_lame</formula1>
    </dataValidation>
    <dataValidation type="list" allowBlank="1" showInputMessage="1" showErrorMessage="1" sqref="F44:G73" xr:uid="{00000000-0002-0000-0000-000004000000}">
      <formula1>Tests_acquis</formula1>
    </dataValidation>
    <dataValidation type="list" allowBlank="1" showInputMessage="1" showErrorMessage="1" sqref="E45:E73" xr:uid="{00000000-0002-0000-0000-000005000000}">
      <formula1>Cat_solos</formula1>
    </dataValidation>
    <dataValidation type="list" allowBlank="1" showInputMessage="1" showErrorMessage="1" sqref="H27:H36" xr:uid="{00000000-0002-0000-0000-000006000000}">
      <formula1>Cat_couples</formula1>
    </dataValidation>
    <dataValidation type="list" showInputMessage="1" showErrorMessage="1" promptTitle="Zone" prompt="Choisir la zone dans la liste" sqref="B2" xr:uid="{00000000-0002-0000-0000-000007000000}">
      <formula1>Zone</formula1>
    </dataValidation>
    <dataValidation type="list" allowBlank="1" showInputMessage="1" showErrorMessage="1" sqref="B13" xr:uid="{00000000-0002-0000-0000-000008000000}">
      <formula1>Code_club</formula1>
    </dataValidation>
  </dataValidations>
  <printOptions horizontalCentered="1" verticalCentered="1"/>
  <pageMargins left="0" right="0" top="0" bottom="0" header="0" footer="0"/>
  <pageSetup paperSize="9" scale="43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xWindow="681" yWindow="305" count="1">
        <x14:dataValidation type="list" allowBlank="1" showInputMessage="1" showErrorMessage="1" xr:uid="{E97C6C52-98B1-4FB0-8976-A2AE5EC86C80}">
          <x14:formula1>
            <xm:f>bd!$T$3:$T$17</xm:f>
          </x14:formula1>
          <xm:sqref>E44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le2"/>
  <dimension ref="A1:X410"/>
  <sheetViews>
    <sheetView topLeftCell="J1" workbookViewId="0">
      <selection activeCell="L15" sqref="L15"/>
    </sheetView>
  </sheetViews>
  <sheetFormatPr baseColWidth="10" defaultColWidth="10.796875" defaultRowHeight="14.25" x14ac:dyDescent="0.45"/>
  <cols>
    <col min="1" max="1" width="9.1328125" style="73" customWidth="1"/>
    <col min="2" max="2" width="30" style="73" customWidth="1"/>
    <col min="3" max="3" width="10.796875" style="73"/>
    <col min="4" max="4" width="39.1328125" style="73" bestFit="1" customWidth="1"/>
    <col min="5" max="5" width="28.33203125" style="73" customWidth="1"/>
    <col min="6" max="6" width="19.6640625" style="73" customWidth="1"/>
    <col min="7" max="8" width="10.796875" style="73"/>
    <col min="9" max="9" width="19.33203125" style="73" customWidth="1"/>
    <col min="10" max="10" width="26.46484375" style="73" customWidth="1"/>
    <col min="11" max="11" width="10.796875" style="73"/>
    <col min="12" max="12" width="34.1328125" style="73" customWidth="1"/>
    <col min="13" max="13" width="42.796875" style="73" customWidth="1"/>
    <col min="14" max="14" width="45.46484375" style="73" customWidth="1"/>
    <col min="15" max="15" width="19" style="73" customWidth="1"/>
    <col min="16" max="16" width="25.796875" style="73" customWidth="1"/>
    <col min="17" max="17" width="45.1328125" style="73" bestFit="1" customWidth="1"/>
    <col min="18" max="18" width="86.33203125" style="73" customWidth="1"/>
    <col min="19" max="19" width="37.796875" style="73" customWidth="1"/>
    <col min="20" max="20" width="15.796875" style="73" customWidth="1"/>
    <col min="21" max="21" width="13.796875" style="73" customWidth="1"/>
    <col min="22" max="22" width="14" style="73" customWidth="1"/>
    <col min="23" max="23" width="11.46484375" customWidth="1"/>
    <col min="24" max="16384" width="10.796875" style="73"/>
  </cols>
  <sheetData>
    <row r="1" spans="1:24" x14ac:dyDescent="0.45">
      <c r="A1" s="73" t="s">
        <v>309</v>
      </c>
      <c r="B1" s="72" t="s">
        <v>160</v>
      </c>
      <c r="C1" s="74" t="s">
        <v>97</v>
      </c>
      <c r="D1" s="74" t="s">
        <v>98</v>
      </c>
      <c r="E1" s="74" t="s">
        <v>99</v>
      </c>
      <c r="F1" s="74" t="s">
        <v>100</v>
      </c>
      <c r="H1" s="73" t="s">
        <v>101</v>
      </c>
      <c r="I1" s="73" t="s">
        <v>96</v>
      </c>
      <c r="J1" s="73" t="s">
        <v>180</v>
      </c>
      <c r="K1" s="73" t="s">
        <v>155</v>
      </c>
      <c r="L1" s="73" t="s">
        <v>156</v>
      </c>
      <c r="M1" s="73" t="s">
        <v>157</v>
      </c>
      <c r="N1" s="73" t="s">
        <v>4</v>
      </c>
      <c r="O1" s="73" t="s">
        <v>158</v>
      </c>
      <c r="P1" s="73" t="s">
        <v>183</v>
      </c>
      <c r="Q1" s="73" t="s">
        <v>206</v>
      </c>
      <c r="R1" s="73" t="s">
        <v>184</v>
      </c>
      <c r="S1" s="124" t="s">
        <v>185</v>
      </c>
      <c r="T1" s="80" t="s">
        <v>159</v>
      </c>
      <c r="U1" s="80"/>
    </row>
    <row r="2" spans="1:24" x14ac:dyDescent="0.45">
      <c r="A2" s="81" t="s">
        <v>211</v>
      </c>
      <c r="B2" s="106" t="s">
        <v>98</v>
      </c>
      <c r="C2" s="106" t="s">
        <v>99</v>
      </c>
      <c r="D2" s="73" t="s">
        <v>212</v>
      </c>
      <c r="E2" s="73" t="s">
        <v>213</v>
      </c>
      <c r="F2" s="73" t="s">
        <v>96</v>
      </c>
      <c r="K2" s="64" t="s">
        <v>82</v>
      </c>
      <c r="L2" s="115" t="s">
        <v>345</v>
      </c>
      <c r="M2" s="115" t="s">
        <v>375</v>
      </c>
      <c r="N2" s="79" t="s">
        <v>329</v>
      </c>
      <c r="O2" s="105" t="s">
        <v>346</v>
      </c>
      <c r="P2" s="105"/>
      <c r="Q2" s="79" t="s">
        <v>329</v>
      </c>
      <c r="R2" s="119"/>
      <c r="S2" s="95" t="s">
        <v>376</v>
      </c>
      <c r="T2" s="2" t="s">
        <v>27</v>
      </c>
      <c r="U2" s="2" t="s">
        <v>28</v>
      </c>
      <c r="V2" s="80" t="s">
        <v>77</v>
      </c>
      <c r="X2" s="79"/>
    </row>
    <row r="3" spans="1:24" x14ac:dyDescent="0.45">
      <c r="A3" s="73" t="s">
        <v>78</v>
      </c>
      <c r="B3" s="73" t="s">
        <v>214</v>
      </c>
      <c r="C3" s="73">
        <v>49004</v>
      </c>
      <c r="D3" s="73" t="s">
        <v>215</v>
      </c>
      <c r="E3" s="73" t="s">
        <v>216</v>
      </c>
      <c r="H3" s="76">
        <v>44378</v>
      </c>
      <c r="I3" s="73" t="s">
        <v>163</v>
      </c>
      <c r="J3" s="103" t="s">
        <v>313</v>
      </c>
      <c r="K3" s="64" t="s">
        <v>83</v>
      </c>
      <c r="L3" s="115" t="s">
        <v>347</v>
      </c>
      <c r="M3" s="115" t="s">
        <v>380</v>
      </c>
      <c r="N3" s="79" t="s">
        <v>348</v>
      </c>
      <c r="O3" s="105" t="s">
        <v>349</v>
      </c>
      <c r="P3" s="105"/>
      <c r="Q3" s="79" t="s">
        <v>348</v>
      </c>
      <c r="R3" s="119"/>
      <c r="S3" s="103" t="s">
        <v>377</v>
      </c>
      <c r="T3" s="2"/>
      <c r="U3" s="2"/>
      <c r="V3" s="2"/>
      <c r="X3" s="79"/>
    </row>
    <row r="4" spans="1:24" x14ac:dyDescent="0.45">
      <c r="A4" s="107" t="s">
        <v>30</v>
      </c>
      <c r="B4" s="107" t="s">
        <v>61</v>
      </c>
      <c r="C4" s="107">
        <v>64001</v>
      </c>
      <c r="D4" s="73" t="s">
        <v>217</v>
      </c>
      <c r="E4" s="76" t="s">
        <v>218</v>
      </c>
      <c r="F4" s="73" t="s">
        <v>219</v>
      </c>
      <c r="H4" s="76">
        <v>44379</v>
      </c>
      <c r="I4" s="73" t="s">
        <v>161</v>
      </c>
      <c r="J4" s="95" t="s">
        <v>314</v>
      </c>
      <c r="K4" s="64" t="s">
        <v>82</v>
      </c>
      <c r="L4" s="32" t="s">
        <v>350</v>
      </c>
      <c r="M4" s="32" t="s">
        <v>381</v>
      </c>
      <c r="N4" s="70" t="s">
        <v>149</v>
      </c>
      <c r="O4" s="105" t="s">
        <v>351</v>
      </c>
      <c r="P4" s="105"/>
      <c r="Q4" s="104" t="s">
        <v>149</v>
      </c>
      <c r="R4" s="120"/>
      <c r="S4" s="118" t="s">
        <v>352</v>
      </c>
      <c r="T4" s="122" t="s">
        <v>334</v>
      </c>
      <c r="U4" s="2" t="s">
        <v>167</v>
      </c>
      <c r="V4" s="2" t="s">
        <v>178</v>
      </c>
      <c r="X4" s="79"/>
    </row>
    <row r="5" spans="1:24" ht="15" x14ac:dyDescent="0.45">
      <c r="A5" s="107" t="s">
        <v>102</v>
      </c>
      <c r="B5" s="107" t="s">
        <v>103</v>
      </c>
      <c r="C5" s="107">
        <v>16004</v>
      </c>
      <c r="D5" s="73" t="s">
        <v>217</v>
      </c>
      <c r="E5" s="76" t="s">
        <v>220</v>
      </c>
      <c r="F5" s="73" t="s">
        <v>221</v>
      </c>
      <c r="H5" s="76">
        <v>44380</v>
      </c>
      <c r="I5" s="73" t="s">
        <v>162</v>
      </c>
      <c r="J5" s="95" t="s">
        <v>315</v>
      </c>
      <c r="K5" s="64" t="s">
        <v>83</v>
      </c>
      <c r="L5" s="115" t="s">
        <v>353</v>
      </c>
      <c r="M5" s="104" t="s">
        <v>354</v>
      </c>
      <c r="N5" s="70" t="s">
        <v>88</v>
      </c>
      <c r="O5" s="105" t="s">
        <v>355</v>
      </c>
      <c r="P5" s="105"/>
      <c r="Q5" s="70" t="s">
        <v>88</v>
      </c>
      <c r="R5" s="120"/>
      <c r="S5" s="118" t="s">
        <v>209</v>
      </c>
      <c r="T5" s="122" t="s">
        <v>335</v>
      </c>
      <c r="U5" s="2" t="s">
        <v>168</v>
      </c>
      <c r="V5" s="2" t="s">
        <v>179</v>
      </c>
      <c r="X5" s="79"/>
    </row>
    <row r="6" spans="1:24" x14ac:dyDescent="0.45">
      <c r="A6" s="107" t="s">
        <v>31</v>
      </c>
      <c r="B6" s="107" t="s">
        <v>222</v>
      </c>
      <c r="C6" s="107">
        <v>74007</v>
      </c>
      <c r="D6" s="73" t="s">
        <v>223</v>
      </c>
      <c r="E6" s="76" t="s">
        <v>224</v>
      </c>
      <c r="F6" s="73" t="s">
        <v>225</v>
      </c>
      <c r="H6" s="76">
        <v>44381</v>
      </c>
      <c r="I6" s="73" t="s">
        <v>164</v>
      </c>
      <c r="J6" s="95" t="s">
        <v>316</v>
      </c>
      <c r="K6" s="64" t="s">
        <v>82</v>
      </c>
      <c r="L6" s="32" t="s">
        <v>356</v>
      </c>
      <c r="M6" s="104" t="s">
        <v>384</v>
      </c>
      <c r="N6" s="107" t="s">
        <v>230</v>
      </c>
      <c r="O6" s="105" t="s">
        <v>346</v>
      </c>
      <c r="P6" s="105"/>
      <c r="Q6" s="107" t="s">
        <v>230</v>
      </c>
      <c r="R6" s="116"/>
      <c r="S6" s="103" t="s">
        <v>378</v>
      </c>
      <c r="T6" s="123" t="s">
        <v>336</v>
      </c>
      <c r="U6" s="32" t="s">
        <v>169</v>
      </c>
      <c r="V6" s="2" t="s">
        <v>175</v>
      </c>
      <c r="X6" s="79"/>
    </row>
    <row r="7" spans="1:24" x14ac:dyDescent="0.45">
      <c r="A7" s="107" t="s">
        <v>187</v>
      </c>
      <c r="B7" s="107" t="s">
        <v>226</v>
      </c>
      <c r="C7" s="107">
        <v>84003</v>
      </c>
      <c r="D7" s="73" t="s">
        <v>227</v>
      </c>
      <c r="E7" s="76" t="s">
        <v>228</v>
      </c>
      <c r="F7" s="73" t="s">
        <v>229</v>
      </c>
      <c r="H7" s="76">
        <v>44382</v>
      </c>
      <c r="I7" s="73" t="s">
        <v>165</v>
      </c>
      <c r="J7" s="95" t="s">
        <v>317</v>
      </c>
      <c r="K7" s="64" t="s">
        <v>83</v>
      </c>
      <c r="L7" s="32" t="s">
        <v>357</v>
      </c>
      <c r="M7" s="104" t="s">
        <v>388</v>
      </c>
      <c r="N7" s="70" t="s">
        <v>331</v>
      </c>
      <c r="O7" s="105" t="s">
        <v>355</v>
      </c>
      <c r="P7" s="105"/>
      <c r="Q7" s="70" t="s">
        <v>331</v>
      </c>
      <c r="R7" s="120"/>
      <c r="S7" s="103" t="s">
        <v>389</v>
      </c>
      <c r="T7" s="122" t="s">
        <v>337</v>
      </c>
      <c r="U7" s="32" t="s">
        <v>207</v>
      </c>
      <c r="V7" s="2" t="s">
        <v>176</v>
      </c>
      <c r="X7" s="79"/>
    </row>
    <row r="8" spans="1:24" x14ac:dyDescent="0.45">
      <c r="A8" s="107" t="s">
        <v>1</v>
      </c>
      <c r="B8" s="107" t="s">
        <v>230</v>
      </c>
      <c r="C8" s="107">
        <v>90003</v>
      </c>
      <c r="D8" s="73" t="s">
        <v>231</v>
      </c>
      <c r="E8" s="76" t="s">
        <v>318</v>
      </c>
      <c r="F8" s="73" t="s">
        <v>232</v>
      </c>
      <c r="H8" s="76">
        <v>44383</v>
      </c>
      <c r="K8" s="64" t="s">
        <v>82</v>
      </c>
      <c r="L8" s="32" t="s">
        <v>358</v>
      </c>
      <c r="M8" s="115" t="s">
        <v>385</v>
      </c>
      <c r="N8" s="70" t="s">
        <v>95</v>
      </c>
      <c r="O8" s="105" t="s">
        <v>359</v>
      </c>
      <c r="P8" s="105"/>
      <c r="Q8" s="70" t="s">
        <v>95</v>
      </c>
      <c r="R8" s="121"/>
      <c r="S8" s="118" t="s">
        <v>360</v>
      </c>
      <c r="T8" s="123" t="s">
        <v>368</v>
      </c>
      <c r="U8" s="32" t="s">
        <v>208</v>
      </c>
      <c r="V8" s="2" t="s">
        <v>177</v>
      </c>
      <c r="X8" s="79"/>
    </row>
    <row r="9" spans="1:24" ht="16.5" customHeight="1" x14ac:dyDescent="0.45">
      <c r="A9" s="107" t="s">
        <v>93</v>
      </c>
      <c r="B9" s="107" t="s">
        <v>104</v>
      </c>
      <c r="C9" s="107">
        <v>25003</v>
      </c>
      <c r="D9" s="73" t="s">
        <v>231</v>
      </c>
      <c r="E9" s="76" t="s">
        <v>233</v>
      </c>
      <c r="H9" s="76">
        <v>44384</v>
      </c>
      <c r="K9" s="64" t="s">
        <v>83</v>
      </c>
      <c r="L9" s="32" t="s">
        <v>361</v>
      </c>
      <c r="M9" s="115" t="s">
        <v>382</v>
      </c>
      <c r="N9" s="107" t="s">
        <v>362</v>
      </c>
      <c r="O9" s="105" t="s">
        <v>349</v>
      </c>
      <c r="P9" s="105"/>
      <c r="Q9" s="107" t="s">
        <v>362</v>
      </c>
      <c r="R9" s="119"/>
      <c r="S9" s="103" t="s">
        <v>379</v>
      </c>
      <c r="T9" s="123" t="s">
        <v>369</v>
      </c>
      <c r="U9" s="32" t="s">
        <v>200</v>
      </c>
      <c r="V9" s="2" t="s">
        <v>200</v>
      </c>
      <c r="X9" s="79"/>
    </row>
    <row r="10" spans="1:24" x14ac:dyDescent="0.45">
      <c r="A10" s="107" t="s">
        <v>32</v>
      </c>
      <c r="B10" s="107" t="s">
        <v>62</v>
      </c>
      <c r="C10" s="107">
        <v>33001</v>
      </c>
      <c r="D10" s="73" t="s">
        <v>217</v>
      </c>
      <c r="E10" s="76" t="s">
        <v>234</v>
      </c>
      <c r="H10" s="76">
        <v>44385</v>
      </c>
      <c r="K10" s="64" t="s">
        <v>82</v>
      </c>
      <c r="L10" s="32" t="s">
        <v>363</v>
      </c>
      <c r="M10" s="104" t="s">
        <v>386</v>
      </c>
      <c r="N10" s="70" t="s">
        <v>69</v>
      </c>
      <c r="O10" s="105" t="s">
        <v>351</v>
      </c>
      <c r="P10" s="105"/>
      <c r="Q10" s="104" t="s">
        <v>327</v>
      </c>
      <c r="R10" s="120"/>
      <c r="S10" s="118" t="s">
        <v>364</v>
      </c>
      <c r="T10" s="123" t="s">
        <v>370</v>
      </c>
      <c r="U10" s="32" t="s">
        <v>201</v>
      </c>
      <c r="V10" s="2" t="s">
        <v>201</v>
      </c>
      <c r="X10" s="79"/>
    </row>
    <row r="11" spans="1:24" x14ac:dyDescent="0.45">
      <c r="A11" s="107" t="s">
        <v>105</v>
      </c>
      <c r="B11" s="107" t="s">
        <v>106</v>
      </c>
      <c r="C11" s="107">
        <v>92001</v>
      </c>
      <c r="D11" s="73" t="s">
        <v>235</v>
      </c>
      <c r="E11" s="76" t="s">
        <v>236</v>
      </c>
      <c r="H11" s="76">
        <v>44386</v>
      </c>
      <c r="K11" s="64" t="s">
        <v>83</v>
      </c>
      <c r="L11" s="32" t="s">
        <v>365</v>
      </c>
      <c r="M11" s="115" t="s">
        <v>383</v>
      </c>
      <c r="N11" s="70" t="s">
        <v>64</v>
      </c>
      <c r="O11" s="105" t="s">
        <v>366</v>
      </c>
      <c r="P11" s="105"/>
      <c r="Q11" s="70" t="s">
        <v>64</v>
      </c>
      <c r="R11" s="119"/>
      <c r="S11" s="118" t="s">
        <v>367</v>
      </c>
      <c r="T11" s="122" t="s">
        <v>338</v>
      </c>
      <c r="U11" s="32" t="s">
        <v>202</v>
      </c>
      <c r="V11" s="2" t="s">
        <v>202</v>
      </c>
      <c r="X11" s="79"/>
    </row>
    <row r="12" spans="1:24" x14ac:dyDescent="0.45">
      <c r="A12" s="107" t="s">
        <v>33</v>
      </c>
      <c r="B12" s="107" t="s">
        <v>63</v>
      </c>
      <c r="C12" s="107">
        <v>29001</v>
      </c>
      <c r="D12" s="73" t="s">
        <v>237</v>
      </c>
      <c r="E12" s="76" t="s">
        <v>319</v>
      </c>
      <c r="H12" s="76">
        <v>44387</v>
      </c>
      <c r="K12" s="64"/>
      <c r="L12" s="32"/>
      <c r="M12" s="104"/>
      <c r="N12" s="107"/>
      <c r="O12" s="105"/>
      <c r="P12" s="105"/>
      <c r="Q12" s="107"/>
      <c r="R12" s="119"/>
      <c r="S12" s="118"/>
      <c r="T12" s="122" t="s">
        <v>339</v>
      </c>
      <c r="U12" s="32" t="s">
        <v>203</v>
      </c>
      <c r="V12" s="2" t="s">
        <v>203</v>
      </c>
      <c r="X12" s="79"/>
    </row>
    <row r="13" spans="1:24" x14ac:dyDescent="0.45">
      <c r="A13" s="107" t="s">
        <v>34</v>
      </c>
      <c r="B13" s="107" t="s">
        <v>64</v>
      </c>
      <c r="C13" s="107">
        <v>19001</v>
      </c>
      <c r="D13" s="73" t="s">
        <v>217</v>
      </c>
      <c r="E13" s="76" t="s">
        <v>238</v>
      </c>
      <c r="H13" s="76">
        <v>44388</v>
      </c>
      <c r="K13" s="64"/>
      <c r="L13" s="32"/>
      <c r="M13" s="104"/>
      <c r="N13" s="107"/>
      <c r="O13" s="105"/>
      <c r="P13" s="105"/>
      <c r="Q13" s="107"/>
      <c r="R13" s="119"/>
      <c r="S13" s="118"/>
      <c r="T13" s="122" t="s">
        <v>340</v>
      </c>
      <c r="U13" s="32" t="s">
        <v>204</v>
      </c>
      <c r="V13" s="2" t="s">
        <v>204</v>
      </c>
      <c r="X13" s="79"/>
    </row>
    <row r="14" spans="1:24" x14ac:dyDescent="0.45">
      <c r="A14" s="107" t="s">
        <v>107</v>
      </c>
      <c r="B14" s="107" t="s">
        <v>108</v>
      </c>
      <c r="C14" s="107">
        <v>14001</v>
      </c>
      <c r="D14" s="73" t="s">
        <v>239</v>
      </c>
      <c r="E14" s="76" t="s">
        <v>240</v>
      </c>
      <c r="H14" s="76">
        <v>44389</v>
      </c>
      <c r="K14" s="64"/>
      <c r="L14" s="32"/>
      <c r="M14" s="104"/>
      <c r="N14" s="70"/>
      <c r="O14" s="105"/>
      <c r="P14" s="105"/>
      <c r="Q14" s="104"/>
      <c r="R14" s="104"/>
      <c r="S14" s="95"/>
      <c r="T14" s="122" t="s">
        <v>371</v>
      </c>
      <c r="U14" s="79"/>
      <c r="V14" s="2" t="s">
        <v>205</v>
      </c>
      <c r="X14" s="79"/>
    </row>
    <row r="15" spans="1:24" ht="14.1" customHeight="1" x14ac:dyDescent="0.45">
      <c r="A15" s="107" t="s">
        <v>35</v>
      </c>
      <c r="B15" s="107" t="s">
        <v>65</v>
      </c>
      <c r="C15" s="107">
        <v>81001</v>
      </c>
      <c r="D15" s="73" t="s">
        <v>241</v>
      </c>
      <c r="E15" s="76" t="s">
        <v>242</v>
      </c>
      <c r="H15" s="76">
        <v>44390</v>
      </c>
      <c r="K15" s="64"/>
      <c r="L15" s="32"/>
      <c r="M15" s="104"/>
      <c r="N15" s="70"/>
      <c r="O15" s="105"/>
      <c r="P15" s="105"/>
      <c r="Q15" s="104"/>
      <c r="R15" s="104"/>
      <c r="S15" s="95"/>
      <c r="T15" s="122" t="s">
        <v>372</v>
      </c>
    </row>
    <row r="16" spans="1:24" x14ac:dyDescent="0.45">
      <c r="A16" s="107" t="s">
        <v>36</v>
      </c>
      <c r="B16" s="107" t="s">
        <v>243</v>
      </c>
      <c r="C16" s="107">
        <v>95001</v>
      </c>
      <c r="D16" s="73" t="s">
        <v>235</v>
      </c>
      <c r="E16" s="76" t="s">
        <v>320</v>
      </c>
      <c r="H16" s="76">
        <v>44391</v>
      </c>
      <c r="K16" s="64"/>
      <c r="L16" s="32"/>
      <c r="M16" s="104"/>
      <c r="N16" s="70"/>
      <c r="O16" s="105"/>
      <c r="P16" s="105"/>
      <c r="Q16" s="104"/>
      <c r="R16" s="117"/>
      <c r="S16" s="118"/>
      <c r="T16" s="123" t="s">
        <v>373</v>
      </c>
    </row>
    <row r="17" spans="1:22" x14ac:dyDescent="0.45">
      <c r="A17" s="107" t="s">
        <v>37</v>
      </c>
      <c r="B17" s="107" t="s">
        <v>244</v>
      </c>
      <c r="C17" s="107">
        <v>51001</v>
      </c>
      <c r="D17" s="73" t="s">
        <v>245</v>
      </c>
      <c r="E17" s="76" t="s">
        <v>246</v>
      </c>
      <c r="H17" s="76">
        <v>44392</v>
      </c>
      <c r="T17" s="123" t="s">
        <v>374</v>
      </c>
      <c r="V17" s="2"/>
    </row>
    <row r="18" spans="1:22" x14ac:dyDescent="0.45">
      <c r="A18" s="107" t="s">
        <v>109</v>
      </c>
      <c r="B18" s="107" t="s">
        <v>110</v>
      </c>
      <c r="C18" s="107">
        <v>73003</v>
      </c>
      <c r="D18" s="73" t="s">
        <v>223</v>
      </c>
      <c r="E18" s="76" t="s">
        <v>247</v>
      </c>
      <c r="H18" s="76">
        <v>44393</v>
      </c>
      <c r="L18" s="32"/>
      <c r="M18" s="104"/>
      <c r="N18" s="70"/>
      <c r="T18" s="122"/>
      <c r="V18" s="2"/>
    </row>
    <row r="19" spans="1:22" x14ac:dyDescent="0.45">
      <c r="A19" s="107" t="s">
        <v>111</v>
      </c>
      <c r="B19" s="107" t="s">
        <v>112</v>
      </c>
      <c r="C19" s="107">
        <v>8001</v>
      </c>
      <c r="D19" s="73" t="s">
        <v>245</v>
      </c>
      <c r="E19" s="76" t="s">
        <v>248</v>
      </c>
      <c r="H19" s="76">
        <v>44394</v>
      </c>
      <c r="L19" s="32"/>
      <c r="M19" s="104"/>
      <c r="T19" s="122"/>
      <c r="V19" s="2"/>
    </row>
    <row r="20" spans="1:22" x14ac:dyDescent="0.45">
      <c r="A20" s="107" t="s">
        <v>38</v>
      </c>
      <c r="B20" s="107" t="s">
        <v>66</v>
      </c>
      <c r="C20" s="107">
        <v>63004</v>
      </c>
      <c r="D20" s="73" t="s">
        <v>223</v>
      </c>
      <c r="E20" s="76" t="s">
        <v>321</v>
      </c>
      <c r="H20" s="76">
        <v>44395</v>
      </c>
      <c r="L20" s="32"/>
      <c r="M20" s="32"/>
      <c r="N20" s="70"/>
      <c r="T20" s="122"/>
      <c r="V20" s="2"/>
    </row>
    <row r="21" spans="1:22" x14ac:dyDescent="0.45">
      <c r="A21" s="107" t="s">
        <v>113</v>
      </c>
      <c r="B21" s="107" t="s">
        <v>114</v>
      </c>
      <c r="C21" s="107">
        <v>60001</v>
      </c>
      <c r="D21" s="73" t="s">
        <v>249</v>
      </c>
      <c r="E21" s="76" t="s">
        <v>250</v>
      </c>
      <c r="H21" s="76">
        <v>44396</v>
      </c>
      <c r="L21" s="115"/>
      <c r="M21" s="104"/>
      <c r="N21" s="70"/>
      <c r="O21" s="105"/>
      <c r="P21" s="105"/>
      <c r="Q21" s="104"/>
      <c r="R21" s="104"/>
      <c r="S21" s="95"/>
      <c r="T21" s="123"/>
      <c r="V21" s="2"/>
    </row>
    <row r="22" spans="1:22" x14ac:dyDescent="0.45">
      <c r="A22" t="s">
        <v>115</v>
      </c>
      <c r="B22" s="73" t="s">
        <v>116</v>
      </c>
      <c r="C22" s="107">
        <v>73004</v>
      </c>
      <c r="D22" s="73" t="s">
        <v>223</v>
      </c>
      <c r="E22" s="76" t="s">
        <v>251</v>
      </c>
      <c r="H22" s="76">
        <v>44397</v>
      </c>
      <c r="L22" s="32"/>
      <c r="M22" s="104"/>
      <c r="N22" s="70"/>
      <c r="T22" s="123"/>
      <c r="V22" s="2"/>
    </row>
    <row r="23" spans="1:22" x14ac:dyDescent="0.45">
      <c r="A23" s="75" t="s">
        <v>330</v>
      </c>
      <c r="B23" s="73" t="s">
        <v>331</v>
      </c>
      <c r="C23" s="107">
        <v>68002</v>
      </c>
      <c r="D23" s="107" t="s">
        <v>332</v>
      </c>
      <c r="E23" s="107" t="s">
        <v>333</v>
      </c>
      <c r="H23" s="76"/>
      <c r="L23" s="32"/>
      <c r="M23" s="104"/>
      <c r="N23" s="70"/>
      <c r="T23" s="123"/>
      <c r="V23" s="2"/>
    </row>
    <row r="24" spans="1:22" x14ac:dyDescent="0.45">
      <c r="A24" s="107" t="s">
        <v>39</v>
      </c>
      <c r="B24" s="107" t="s">
        <v>252</v>
      </c>
      <c r="C24" s="107">
        <v>21002</v>
      </c>
      <c r="D24" s="73" t="s">
        <v>231</v>
      </c>
      <c r="E24" s="76" t="s">
        <v>253</v>
      </c>
      <c r="H24" s="76">
        <v>44398</v>
      </c>
      <c r="T24" s="123"/>
    </row>
    <row r="25" spans="1:22" x14ac:dyDescent="0.45">
      <c r="A25" s="107" t="s">
        <v>117</v>
      </c>
      <c r="B25" s="107" t="s">
        <v>118</v>
      </c>
      <c r="C25" s="107">
        <v>59002</v>
      </c>
      <c r="D25" s="73" t="s">
        <v>249</v>
      </c>
      <c r="E25" s="76" t="s">
        <v>254</v>
      </c>
      <c r="H25" s="76">
        <v>44399</v>
      </c>
      <c r="T25" s="2"/>
    </row>
    <row r="26" spans="1:22" x14ac:dyDescent="0.45">
      <c r="A26" s="107" t="s">
        <v>40</v>
      </c>
      <c r="B26" s="107" t="s">
        <v>255</v>
      </c>
      <c r="C26" s="107">
        <v>88001</v>
      </c>
      <c r="D26" s="73" t="s">
        <v>245</v>
      </c>
      <c r="E26" s="76" t="s">
        <v>256</v>
      </c>
      <c r="H26" s="76">
        <v>44400</v>
      </c>
      <c r="L26" s="82"/>
      <c r="T26" s="2"/>
    </row>
    <row r="27" spans="1:22" x14ac:dyDescent="0.45">
      <c r="A27" s="107" t="s">
        <v>41</v>
      </c>
      <c r="B27" s="107" t="s">
        <v>67</v>
      </c>
      <c r="C27" s="107">
        <v>94004</v>
      </c>
      <c r="D27" s="73" t="s">
        <v>235</v>
      </c>
      <c r="E27" s="76" t="s">
        <v>257</v>
      </c>
      <c r="H27" s="76">
        <v>44401</v>
      </c>
      <c r="T27" s="2"/>
    </row>
    <row r="28" spans="1:22" x14ac:dyDescent="0.45">
      <c r="A28" s="107" t="s">
        <v>42</v>
      </c>
      <c r="B28" s="107" t="s">
        <v>258</v>
      </c>
      <c r="C28" s="107">
        <v>95004</v>
      </c>
      <c r="D28" s="73" t="s">
        <v>235</v>
      </c>
      <c r="E28" s="76" t="s">
        <v>259</v>
      </c>
      <c r="H28" s="76">
        <v>44402</v>
      </c>
      <c r="T28" s="2"/>
    </row>
    <row r="29" spans="1:22" x14ac:dyDescent="0.45">
      <c r="A29" s="107" t="s">
        <v>119</v>
      </c>
      <c r="B29" s="107" t="s">
        <v>120</v>
      </c>
      <c r="C29" s="107">
        <v>38004</v>
      </c>
      <c r="D29" s="73" t="s">
        <v>223</v>
      </c>
      <c r="E29" s="76" t="s">
        <v>260</v>
      </c>
      <c r="H29" s="76">
        <v>44403</v>
      </c>
    </row>
    <row r="30" spans="1:22" x14ac:dyDescent="0.45">
      <c r="A30" s="107" t="s">
        <v>261</v>
      </c>
      <c r="B30" s="107" t="s">
        <v>262</v>
      </c>
      <c r="C30" s="107">
        <v>56005</v>
      </c>
      <c r="D30" s="73" t="s">
        <v>237</v>
      </c>
      <c r="E30" s="76" t="s">
        <v>263</v>
      </c>
      <c r="H30" s="76">
        <v>44404</v>
      </c>
    </row>
    <row r="31" spans="1:22" x14ac:dyDescent="0.45">
      <c r="A31" s="107" t="s">
        <v>43</v>
      </c>
      <c r="B31" s="107" t="s">
        <v>68</v>
      </c>
      <c r="C31" s="107">
        <v>76004</v>
      </c>
      <c r="D31" s="73" t="s">
        <v>239</v>
      </c>
      <c r="E31" s="76" t="s">
        <v>322</v>
      </c>
      <c r="H31" s="76">
        <v>44405</v>
      </c>
    </row>
    <row r="32" spans="1:22" x14ac:dyDescent="0.45">
      <c r="A32" s="107" t="s">
        <v>44</v>
      </c>
      <c r="B32" s="107" t="s">
        <v>69</v>
      </c>
      <c r="C32" s="107">
        <v>87001</v>
      </c>
      <c r="D32" s="73" t="s">
        <v>217</v>
      </c>
      <c r="E32" s="76" t="s">
        <v>264</v>
      </c>
      <c r="H32" s="76">
        <v>44406</v>
      </c>
    </row>
    <row r="33" spans="1:20" x14ac:dyDescent="0.45">
      <c r="A33" s="107" t="s">
        <v>91</v>
      </c>
      <c r="B33" s="107" t="s">
        <v>92</v>
      </c>
      <c r="C33" s="107">
        <v>27001</v>
      </c>
      <c r="D33" s="73" t="s">
        <v>239</v>
      </c>
      <c r="E33" s="76" t="s">
        <v>265</v>
      </c>
      <c r="H33" s="76">
        <v>44407</v>
      </c>
    </row>
    <row r="34" spans="1:20" x14ac:dyDescent="0.45">
      <c r="A34" s="107" t="s">
        <v>45</v>
      </c>
      <c r="B34" s="107" t="s">
        <v>121</v>
      </c>
      <c r="C34" s="107">
        <v>69001</v>
      </c>
      <c r="D34" s="73" t="s">
        <v>223</v>
      </c>
      <c r="E34" s="76" t="s">
        <v>266</v>
      </c>
      <c r="H34" s="76">
        <v>44408</v>
      </c>
    </row>
    <row r="35" spans="1:20" x14ac:dyDescent="0.45">
      <c r="A35" s="107" t="s">
        <v>46</v>
      </c>
      <c r="B35" s="107" t="s">
        <v>70</v>
      </c>
      <c r="C35" s="107">
        <v>69007</v>
      </c>
      <c r="D35" s="73" t="s">
        <v>223</v>
      </c>
      <c r="E35" s="76" t="s">
        <v>267</v>
      </c>
      <c r="H35" s="76">
        <v>44409</v>
      </c>
      <c r="T35" s="73" t="s">
        <v>181</v>
      </c>
    </row>
    <row r="36" spans="1:20" x14ac:dyDescent="0.45">
      <c r="A36" s="107" t="s">
        <v>122</v>
      </c>
      <c r="B36" s="107" t="s">
        <v>123</v>
      </c>
      <c r="C36" s="107">
        <v>13001</v>
      </c>
      <c r="D36" s="73" t="s">
        <v>227</v>
      </c>
      <c r="E36" s="76" t="s">
        <v>268</v>
      </c>
      <c r="H36" s="76">
        <v>44410</v>
      </c>
      <c r="T36" s="73" t="s">
        <v>182</v>
      </c>
    </row>
    <row r="37" spans="1:20" x14ac:dyDescent="0.45">
      <c r="A37" s="107" t="s">
        <v>269</v>
      </c>
      <c r="B37" s="107" t="s">
        <v>270</v>
      </c>
      <c r="C37" s="107">
        <v>57001</v>
      </c>
      <c r="D37" s="73" t="s">
        <v>245</v>
      </c>
      <c r="E37" s="76" t="s">
        <v>271</v>
      </c>
      <c r="H37" s="76">
        <v>44411</v>
      </c>
    </row>
    <row r="38" spans="1:20" x14ac:dyDescent="0.45">
      <c r="A38" s="107" t="s">
        <v>54</v>
      </c>
      <c r="B38" s="107" t="s">
        <v>272</v>
      </c>
      <c r="C38" s="107">
        <v>92004</v>
      </c>
      <c r="D38" s="73" t="s">
        <v>235</v>
      </c>
      <c r="E38" s="76" t="s">
        <v>273</v>
      </c>
      <c r="H38" s="76">
        <v>44412</v>
      </c>
    </row>
    <row r="39" spans="1:20" x14ac:dyDescent="0.45">
      <c r="A39" s="107" t="s">
        <v>210</v>
      </c>
      <c r="B39" s="107" t="s">
        <v>274</v>
      </c>
      <c r="C39" s="107">
        <v>34002</v>
      </c>
      <c r="D39" s="73" t="s">
        <v>241</v>
      </c>
      <c r="E39" s="76" t="s">
        <v>275</v>
      </c>
      <c r="H39" s="76">
        <v>44413</v>
      </c>
    </row>
    <row r="40" spans="1:20" x14ac:dyDescent="0.45">
      <c r="A40" s="107" t="s">
        <v>84</v>
      </c>
      <c r="B40" s="107" t="s">
        <v>125</v>
      </c>
      <c r="C40" s="107">
        <v>74016</v>
      </c>
      <c r="D40" s="73" t="s">
        <v>223</v>
      </c>
      <c r="E40" s="76" t="s">
        <v>276</v>
      </c>
      <c r="H40" s="76">
        <v>44414</v>
      </c>
    </row>
    <row r="41" spans="1:20" x14ac:dyDescent="0.45">
      <c r="A41" s="107" t="s">
        <v>126</v>
      </c>
      <c r="B41" s="107" t="s">
        <v>277</v>
      </c>
      <c r="C41" s="107">
        <v>44001</v>
      </c>
      <c r="D41" s="73" t="s">
        <v>215</v>
      </c>
      <c r="E41" s="76" t="s">
        <v>278</v>
      </c>
      <c r="H41" s="76">
        <v>44415</v>
      </c>
    </row>
    <row r="42" spans="1:20" x14ac:dyDescent="0.45">
      <c r="A42" s="107" t="s">
        <v>127</v>
      </c>
      <c r="B42" s="107" t="s">
        <v>128</v>
      </c>
      <c r="C42" s="107">
        <v>11001</v>
      </c>
      <c r="D42" s="73" t="s">
        <v>241</v>
      </c>
      <c r="E42" s="76" t="s">
        <v>279</v>
      </c>
      <c r="H42" s="76">
        <v>44416</v>
      </c>
    </row>
    <row r="43" spans="1:20" x14ac:dyDescent="0.45">
      <c r="A43" s="107" t="s">
        <v>129</v>
      </c>
      <c r="B43" s="107" t="s">
        <v>130</v>
      </c>
      <c r="C43" s="107">
        <v>6003</v>
      </c>
      <c r="D43" s="73" t="s">
        <v>227</v>
      </c>
      <c r="E43" s="76" t="s">
        <v>280</v>
      </c>
      <c r="H43" s="76">
        <v>44417</v>
      </c>
    </row>
    <row r="44" spans="1:20" x14ac:dyDescent="0.45">
      <c r="A44" s="107" t="s">
        <v>281</v>
      </c>
      <c r="B44" s="107" t="s">
        <v>282</v>
      </c>
      <c r="C44" s="107">
        <v>30003</v>
      </c>
      <c r="D44" s="73" t="s">
        <v>241</v>
      </c>
      <c r="E44" s="76" t="s">
        <v>283</v>
      </c>
      <c r="H44" s="76">
        <v>44418</v>
      </c>
    </row>
    <row r="45" spans="1:20" x14ac:dyDescent="0.45">
      <c r="A45" s="107" t="s">
        <v>47</v>
      </c>
      <c r="B45" s="107" t="s">
        <v>328</v>
      </c>
      <c r="C45" s="107">
        <v>45003</v>
      </c>
      <c r="D45" s="73" t="s">
        <v>284</v>
      </c>
      <c r="E45" s="76" t="s">
        <v>285</v>
      </c>
      <c r="H45" s="76">
        <v>44419</v>
      </c>
    </row>
    <row r="46" spans="1:20" x14ac:dyDescent="0.45">
      <c r="A46" s="107" t="s">
        <v>131</v>
      </c>
      <c r="B46" s="107" t="s">
        <v>132</v>
      </c>
      <c r="C46" s="107">
        <v>75001</v>
      </c>
      <c r="D46" s="73" t="s">
        <v>235</v>
      </c>
      <c r="E46" s="76" t="s">
        <v>286</v>
      </c>
      <c r="H46" s="76">
        <v>44420</v>
      </c>
    </row>
    <row r="47" spans="1:20" x14ac:dyDescent="0.45">
      <c r="A47" s="107" t="s">
        <v>137</v>
      </c>
      <c r="B47" s="107" t="s">
        <v>287</v>
      </c>
      <c r="C47" s="107">
        <v>75003</v>
      </c>
      <c r="D47" s="73" t="s">
        <v>235</v>
      </c>
      <c r="E47" s="76" t="s">
        <v>288</v>
      </c>
      <c r="H47" s="76">
        <v>44421</v>
      </c>
    </row>
    <row r="48" spans="1:20" x14ac:dyDescent="0.45">
      <c r="A48" s="107" t="s">
        <v>133</v>
      </c>
      <c r="B48" s="107" t="s">
        <v>134</v>
      </c>
      <c r="C48" s="107">
        <v>75004</v>
      </c>
      <c r="D48" s="73" t="s">
        <v>235</v>
      </c>
      <c r="E48" s="76" t="s">
        <v>289</v>
      </c>
      <c r="H48" s="76">
        <v>44422</v>
      </c>
    </row>
    <row r="49" spans="1:8" x14ac:dyDescent="0.45">
      <c r="A49" s="107" t="s">
        <v>135</v>
      </c>
      <c r="B49" s="107" t="s">
        <v>136</v>
      </c>
      <c r="C49" s="107">
        <v>75006</v>
      </c>
      <c r="D49" s="73" t="s">
        <v>235</v>
      </c>
      <c r="E49" s="76" t="s">
        <v>290</v>
      </c>
      <c r="H49" s="76">
        <v>44423</v>
      </c>
    </row>
    <row r="50" spans="1:8" x14ac:dyDescent="0.45">
      <c r="A50" s="107" t="s">
        <v>124</v>
      </c>
      <c r="B50" s="107" t="s">
        <v>138</v>
      </c>
      <c r="C50" s="107">
        <v>64003</v>
      </c>
      <c r="D50" s="73" t="s">
        <v>217</v>
      </c>
      <c r="E50" s="76" t="s">
        <v>291</v>
      </c>
      <c r="H50" s="76">
        <v>44424</v>
      </c>
    </row>
    <row r="51" spans="1:8" x14ac:dyDescent="0.45">
      <c r="A51" s="107" t="s">
        <v>139</v>
      </c>
      <c r="B51" s="107" t="s">
        <v>140</v>
      </c>
      <c r="C51" s="107">
        <v>86001</v>
      </c>
      <c r="D51" s="73" t="s">
        <v>217</v>
      </c>
      <c r="E51" s="76" t="s">
        <v>292</v>
      </c>
      <c r="H51" s="76">
        <v>44425</v>
      </c>
    </row>
    <row r="52" spans="1:8" x14ac:dyDescent="0.45">
      <c r="A52" s="107" t="s">
        <v>48</v>
      </c>
      <c r="B52" s="107" t="s">
        <v>85</v>
      </c>
      <c r="C52" s="107">
        <v>51003</v>
      </c>
      <c r="D52" s="73" t="s">
        <v>245</v>
      </c>
      <c r="E52" s="76" t="s">
        <v>387</v>
      </c>
      <c r="H52" s="76">
        <v>45202</v>
      </c>
    </row>
    <row r="53" spans="1:8" x14ac:dyDescent="0.45">
      <c r="A53" s="107" t="s">
        <v>49</v>
      </c>
      <c r="B53" s="107" t="s">
        <v>293</v>
      </c>
      <c r="C53" s="107">
        <v>35001</v>
      </c>
      <c r="D53" s="73" t="s">
        <v>237</v>
      </c>
      <c r="E53" s="76" t="s">
        <v>323</v>
      </c>
      <c r="H53" s="76">
        <v>44427</v>
      </c>
    </row>
    <row r="54" spans="1:8" x14ac:dyDescent="0.45">
      <c r="A54" s="107" t="s">
        <v>50</v>
      </c>
      <c r="B54" s="107" t="s">
        <v>71</v>
      </c>
      <c r="C54" s="107">
        <v>44005</v>
      </c>
      <c r="D54" s="73" t="s">
        <v>215</v>
      </c>
      <c r="E54" s="76" t="s">
        <v>294</v>
      </c>
      <c r="H54" s="76">
        <v>44428</v>
      </c>
    </row>
    <row r="55" spans="1:8" x14ac:dyDescent="0.45">
      <c r="A55" s="107" t="s">
        <v>59</v>
      </c>
      <c r="B55" s="107" t="s">
        <v>72</v>
      </c>
      <c r="C55" s="107">
        <v>76001</v>
      </c>
      <c r="D55" s="73" t="s">
        <v>239</v>
      </c>
      <c r="E55" s="76" t="s">
        <v>295</v>
      </c>
      <c r="H55" s="76">
        <v>44429</v>
      </c>
    </row>
    <row r="56" spans="1:8" x14ac:dyDescent="0.45">
      <c r="A56" s="107" t="s">
        <v>141</v>
      </c>
      <c r="B56" s="107" t="s">
        <v>296</v>
      </c>
      <c r="C56" s="107">
        <v>42001</v>
      </c>
      <c r="D56" s="73" t="s">
        <v>223</v>
      </c>
      <c r="E56" s="76" t="s">
        <v>297</v>
      </c>
      <c r="H56" s="76">
        <v>44430</v>
      </c>
    </row>
    <row r="57" spans="1:8" x14ac:dyDescent="0.45">
      <c r="A57" s="107" t="s">
        <v>51</v>
      </c>
      <c r="B57" s="107" t="s">
        <v>95</v>
      </c>
      <c r="C57" s="107">
        <v>74009</v>
      </c>
      <c r="D57" s="73" t="s">
        <v>223</v>
      </c>
      <c r="E57" s="76" t="s">
        <v>298</v>
      </c>
      <c r="H57" s="76">
        <v>44431</v>
      </c>
    </row>
    <row r="58" spans="1:8" x14ac:dyDescent="0.45">
      <c r="A58" s="107" t="s">
        <v>142</v>
      </c>
      <c r="B58" s="107" t="s">
        <v>143</v>
      </c>
      <c r="C58" s="107">
        <v>93001</v>
      </c>
      <c r="D58" s="73" t="s">
        <v>235</v>
      </c>
      <c r="E58" s="76" t="s">
        <v>299</v>
      </c>
      <c r="H58" s="76">
        <v>44432</v>
      </c>
    </row>
    <row r="59" spans="1:8" x14ac:dyDescent="0.45">
      <c r="A59" s="107" t="s">
        <v>144</v>
      </c>
      <c r="B59" s="107" t="s">
        <v>145</v>
      </c>
      <c r="C59" s="107">
        <v>16001</v>
      </c>
      <c r="D59" s="73" t="s">
        <v>217</v>
      </c>
      <c r="E59" s="76" t="s">
        <v>300</v>
      </c>
      <c r="H59" s="76">
        <v>44433</v>
      </c>
    </row>
    <row r="60" spans="1:8" x14ac:dyDescent="0.45">
      <c r="A60" s="107" t="s">
        <v>146</v>
      </c>
      <c r="B60" s="107" t="s">
        <v>301</v>
      </c>
      <c r="C60" s="107">
        <v>67001</v>
      </c>
      <c r="D60" s="73" t="s">
        <v>245</v>
      </c>
      <c r="E60" s="76" t="s">
        <v>302</v>
      </c>
      <c r="H60" s="76">
        <v>44434</v>
      </c>
    </row>
    <row r="61" spans="1:8" x14ac:dyDescent="0.45">
      <c r="A61" s="107" t="s">
        <v>52</v>
      </c>
      <c r="B61" s="107" t="s">
        <v>75</v>
      </c>
      <c r="C61" s="107">
        <v>31002</v>
      </c>
      <c r="D61" s="73" t="s">
        <v>241</v>
      </c>
      <c r="E61" s="76" t="s">
        <v>303</v>
      </c>
      <c r="H61" s="76">
        <v>44435</v>
      </c>
    </row>
    <row r="62" spans="1:8" x14ac:dyDescent="0.45">
      <c r="A62" s="107" t="s">
        <v>73</v>
      </c>
      <c r="B62" s="107" t="s">
        <v>74</v>
      </c>
      <c r="C62" s="107">
        <v>31003</v>
      </c>
      <c r="D62" s="73" t="s">
        <v>241</v>
      </c>
      <c r="E62" s="76" t="s">
        <v>304</v>
      </c>
      <c r="H62" s="76">
        <v>44436</v>
      </c>
    </row>
    <row r="63" spans="1:8" x14ac:dyDescent="0.45">
      <c r="A63" s="107" t="s">
        <v>147</v>
      </c>
      <c r="B63" s="107" t="s">
        <v>148</v>
      </c>
      <c r="C63" s="107">
        <v>37002</v>
      </c>
      <c r="D63" s="73" t="s">
        <v>284</v>
      </c>
      <c r="E63" s="76" t="s">
        <v>305</v>
      </c>
      <c r="H63" s="76">
        <v>44437</v>
      </c>
    </row>
    <row r="64" spans="1:8" x14ac:dyDescent="0.45">
      <c r="A64" s="107" t="s">
        <v>89</v>
      </c>
      <c r="B64" s="107" t="s">
        <v>90</v>
      </c>
      <c r="C64" s="107">
        <v>59004</v>
      </c>
      <c r="D64" s="73" t="s">
        <v>249</v>
      </c>
      <c r="E64" s="76" t="s">
        <v>306</v>
      </c>
      <c r="H64" s="76">
        <v>44438</v>
      </c>
    </row>
    <row r="65" spans="1:8" x14ac:dyDescent="0.45">
      <c r="A65" s="107" t="s">
        <v>79</v>
      </c>
      <c r="B65" s="107" t="s">
        <v>80</v>
      </c>
      <c r="C65" s="107">
        <v>38016</v>
      </c>
      <c r="D65" s="73" t="s">
        <v>223</v>
      </c>
      <c r="E65" s="76" t="s">
        <v>307</v>
      </c>
      <c r="H65" s="76">
        <v>44439</v>
      </c>
    </row>
    <row r="66" spans="1:8" x14ac:dyDescent="0.45">
      <c r="A66" s="107" t="s">
        <v>53</v>
      </c>
      <c r="B66" s="107" t="s">
        <v>149</v>
      </c>
      <c r="C66" s="107">
        <v>91003</v>
      </c>
      <c r="D66" s="73" t="s">
        <v>235</v>
      </c>
      <c r="E66" s="114" t="s">
        <v>324</v>
      </c>
      <c r="H66" s="76">
        <v>44440</v>
      </c>
    </row>
    <row r="67" spans="1:8" x14ac:dyDescent="0.45">
      <c r="A67" s="107" t="s">
        <v>87</v>
      </c>
      <c r="B67" s="107" t="s">
        <v>88</v>
      </c>
      <c r="C67" s="107">
        <v>94001</v>
      </c>
      <c r="D67" s="73" t="s">
        <v>235</v>
      </c>
      <c r="E67" s="114" t="s">
        <v>325</v>
      </c>
      <c r="H67" s="76">
        <v>44441</v>
      </c>
    </row>
    <row r="68" spans="1:8" x14ac:dyDescent="0.45">
      <c r="A68" s="107" t="s">
        <v>81</v>
      </c>
      <c r="B68" s="107" t="s">
        <v>308</v>
      </c>
      <c r="C68" s="107">
        <v>59001</v>
      </c>
      <c r="D68" s="73" t="s">
        <v>249</v>
      </c>
      <c r="E68" s="76" t="s">
        <v>326</v>
      </c>
      <c r="H68" s="76">
        <v>44442</v>
      </c>
    </row>
    <row r="69" spans="1:8" x14ac:dyDescent="0.45">
      <c r="A69" s="75"/>
      <c r="C69" s="107"/>
      <c r="D69" s="107"/>
      <c r="E69" s="107"/>
      <c r="F69" s="107"/>
      <c r="H69" s="76">
        <v>44443</v>
      </c>
    </row>
    <row r="70" spans="1:8" x14ac:dyDescent="0.45">
      <c r="C70" s="107"/>
      <c r="D70" s="107"/>
      <c r="E70" s="107"/>
      <c r="F70" s="107"/>
      <c r="H70" s="76">
        <v>44444</v>
      </c>
    </row>
    <row r="71" spans="1:8" x14ac:dyDescent="0.45">
      <c r="C71" s="107"/>
      <c r="D71" s="107"/>
      <c r="E71" s="107"/>
      <c r="F71" s="107"/>
      <c r="H71" s="76">
        <v>44445</v>
      </c>
    </row>
    <row r="72" spans="1:8" x14ac:dyDescent="0.45">
      <c r="C72" s="107"/>
      <c r="D72" s="107"/>
      <c r="E72" s="107"/>
      <c r="F72" s="107"/>
      <c r="H72" s="76">
        <v>44446</v>
      </c>
    </row>
    <row r="73" spans="1:8" x14ac:dyDescent="0.45">
      <c r="C73" s="107"/>
      <c r="D73" s="107"/>
      <c r="E73" s="107"/>
      <c r="F73" s="107"/>
      <c r="H73" s="76">
        <v>44447</v>
      </c>
    </row>
    <row r="74" spans="1:8" x14ac:dyDescent="0.45">
      <c r="C74" s="107"/>
      <c r="D74" s="107"/>
      <c r="E74" s="107"/>
      <c r="F74" s="107"/>
      <c r="H74" s="76">
        <v>44448</v>
      </c>
    </row>
    <row r="75" spans="1:8" x14ac:dyDescent="0.45">
      <c r="C75" s="107"/>
      <c r="D75" s="107"/>
      <c r="E75" s="107"/>
      <c r="F75" s="107"/>
      <c r="H75" s="76">
        <v>44449</v>
      </c>
    </row>
    <row r="76" spans="1:8" x14ac:dyDescent="0.45">
      <c r="C76" s="107"/>
      <c r="D76" s="107"/>
      <c r="E76" s="107"/>
      <c r="F76" s="107"/>
      <c r="H76" s="76">
        <v>44450</v>
      </c>
    </row>
    <row r="77" spans="1:8" x14ac:dyDescent="0.45">
      <c r="C77" s="107"/>
      <c r="D77" s="107"/>
      <c r="E77" s="107"/>
      <c r="F77" s="107"/>
      <c r="H77" s="76">
        <v>44451</v>
      </c>
    </row>
    <row r="78" spans="1:8" x14ac:dyDescent="0.45">
      <c r="C78" s="107"/>
      <c r="D78" s="107"/>
      <c r="E78" s="107"/>
      <c r="F78" s="107"/>
      <c r="H78" s="76">
        <v>44452</v>
      </c>
    </row>
    <row r="79" spans="1:8" x14ac:dyDescent="0.45">
      <c r="C79" s="107"/>
      <c r="D79" s="107"/>
      <c r="E79" s="107"/>
      <c r="F79" s="107"/>
      <c r="H79" s="76">
        <v>44453</v>
      </c>
    </row>
    <row r="80" spans="1:8" x14ac:dyDescent="0.45">
      <c r="C80" s="107"/>
      <c r="D80" s="107"/>
      <c r="E80" s="107"/>
      <c r="F80" s="107"/>
      <c r="H80" s="76">
        <v>44454</v>
      </c>
    </row>
    <row r="81" spans="3:8" x14ac:dyDescent="0.45">
      <c r="C81" s="107"/>
      <c r="D81" s="107"/>
      <c r="E81" s="107"/>
      <c r="F81" s="107"/>
      <c r="H81" s="76">
        <v>44455</v>
      </c>
    </row>
    <row r="82" spans="3:8" x14ac:dyDescent="0.45">
      <c r="C82" s="107"/>
      <c r="D82" s="107"/>
      <c r="E82" s="107"/>
      <c r="F82" s="107"/>
      <c r="H82" s="76">
        <v>44456</v>
      </c>
    </row>
    <row r="83" spans="3:8" x14ac:dyDescent="0.45">
      <c r="C83" s="107"/>
      <c r="D83" s="107"/>
      <c r="E83" s="107"/>
      <c r="F83" s="107"/>
      <c r="H83" s="76">
        <v>44457</v>
      </c>
    </row>
    <row r="84" spans="3:8" x14ac:dyDescent="0.45">
      <c r="C84" s="107"/>
      <c r="D84" s="107"/>
      <c r="E84" s="107"/>
      <c r="F84" s="107"/>
      <c r="H84" s="76">
        <v>44458</v>
      </c>
    </row>
    <row r="85" spans="3:8" x14ac:dyDescent="0.45">
      <c r="C85" s="107"/>
      <c r="D85" s="107"/>
      <c r="E85" s="107"/>
      <c r="F85" s="107"/>
      <c r="H85" s="76">
        <v>44459</v>
      </c>
    </row>
    <row r="86" spans="3:8" x14ac:dyDescent="0.45">
      <c r="C86" s="107"/>
      <c r="D86" s="107"/>
      <c r="E86" s="107"/>
      <c r="F86" s="107"/>
      <c r="H86" s="76">
        <v>44460</v>
      </c>
    </row>
    <row r="87" spans="3:8" x14ac:dyDescent="0.45">
      <c r="C87" s="107"/>
      <c r="D87" s="107"/>
      <c r="E87" s="107"/>
      <c r="F87" s="107"/>
      <c r="H87" s="76">
        <v>44461</v>
      </c>
    </row>
    <row r="88" spans="3:8" x14ac:dyDescent="0.45">
      <c r="C88" s="107"/>
      <c r="D88" s="107"/>
      <c r="E88" s="107"/>
      <c r="F88" s="107"/>
      <c r="H88" s="76">
        <v>44462</v>
      </c>
    </row>
    <row r="89" spans="3:8" x14ac:dyDescent="0.45">
      <c r="C89" s="107"/>
      <c r="D89" s="107"/>
      <c r="E89" s="107"/>
      <c r="F89" s="107"/>
      <c r="H89" s="76">
        <v>44463</v>
      </c>
    </row>
    <row r="90" spans="3:8" x14ac:dyDescent="0.45">
      <c r="C90" s="107"/>
      <c r="D90" s="107"/>
      <c r="E90" s="107"/>
      <c r="F90" s="107"/>
      <c r="H90" s="76">
        <v>44464</v>
      </c>
    </row>
    <row r="91" spans="3:8" x14ac:dyDescent="0.45">
      <c r="C91" s="107"/>
      <c r="D91" s="107"/>
      <c r="E91" s="107"/>
      <c r="F91" s="107"/>
      <c r="H91" s="76">
        <v>44465</v>
      </c>
    </row>
    <row r="92" spans="3:8" x14ac:dyDescent="0.45">
      <c r="C92" s="107"/>
      <c r="D92" s="107"/>
      <c r="E92" s="107"/>
      <c r="F92" s="107"/>
      <c r="H92" s="76">
        <v>44466</v>
      </c>
    </row>
    <row r="93" spans="3:8" x14ac:dyDescent="0.45">
      <c r="C93" s="107"/>
      <c r="D93" s="107"/>
      <c r="E93" s="107"/>
      <c r="F93" s="107"/>
      <c r="H93" s="76">
        <v>44467</v>
      </c>
    </row>
    <row r="94" spans="3:8" x14ac:dyDescent="0.45">
      <c r="C94" s="107"/>
      <c r="D94" s="107"/>
      <c r="E94" s="107"/>
      <c r="F94" s="107"/>
      <c r="H94" s="76">
        <v>44468</v>
      </c>
    </row>
    <row r="95" spans="3:8" x14ac:dyDescent="0.45">
      <c r="C95" s="107"/>
      <c r="D95" s="107"/>
      <c r="E95" s="107"/>
      <c r="F95" s="107"/>
      <c r="H95" s="76">
        <v>44469</v>
      </c>
    </row>
    <row r="96" spans="3:8" x14ac:dyDescent="0.45">
      <c r="C96" s="107"/>
      <c r="D96" s="107"/>
      <c r="E96" s="107"/>
      <c r="F96" s="107"/>
      <c r="H96" s="76">
        <v>44470</v>
      </c>
    </row>
    <row r="97" spans="3:8" x14ac:dyDescent="0.45">
      <c r="C97" s="107"/>
      <c r="D97" s="107"/>
      <c r="E97" s="107"/>
      <c r="F97" s="107"/>
      <c r="H97" s="76">
        <v>44471</v>
      </c>
    </row>
    <row r="98" spans="3:8" x14ac:dyDescent="0.45">
      <c r="C98" s="107"/>
      <c r="D98" s="107"/>
      <c r="E98" s="107"/>
      <c r="F98" s="107"/>
      <c r="H98" s="76">
        <v>44472</v>
      </c>
    </row>
    <row r="99" spans="3:8" x14ac:dyDescent="0.45">
      <c r="C99" s="107"/>
      <c r="D99" s="107"/>
      <c r="E99" s="107"/>
      <c r="F99" s="107"/>
      <c r="H99" s="76">
        <v>44473</v>
      </c>
    </row>
    <row r="100" spans="3:8" x14ac:dyDescent="0.45">
      <c r="C100" s="107"/>
      <c r="D100" s="107"/>
      <c r="E100" s="107"/>
      <c r="F100" s="107"/>
      <c r="H100" s="76">
        <v>44474</v>
      </c>
    </row>
    <row r="101" spans="3:8" x14ac:dyDescent="0.45">
      <c r="C101" s="107"/>
      <c r="D101" s="107"/>
      <c r="E101" s="107"/>
      <c r="F101" s="107"/>
      <c r="H101" s="76">
        <v>44475</v>
      </c>
    </row>
    <row r="102" spans="3:8" x14ac:dyDescent="0.45">
      <c r="C102" s="107"/>
      <c r="D102" s="107"/>
      <c r="E102" s="107"/>
      <c r="F102" s="107"/>
      <c r="H102" s="76">
        <v>44476</v>
      </c>
    </row>
    <row r="103" spans="3:8" x14ac:dyDescent="0.45">
      <c r="C103" s="107"/>
      <c r="D103" s="107"/>
      <c r="E103" s="107"/>
      <c r="F103" s="107"/>
      <c r="H103" s="76">
        <v>44477</v>
      </c>
    </row>
    <row r="104" spans="3:8" x14ac:dyDescent="0.45">
      <c r="C104" s="107"/>
      <c r="D104" s="107"/>
      <c r="E104" s="107"/>
      <c r="F104" s="107"/>
      <c r="H104" s="76">
        <v>44478</v>
      </c>
    </row>
    <row r="105" spans="3:8" x14ac:dyDescent="0.45">
      <c r="C105" s="107"/>
      <c r="D105" s="107"/>
      <c r="E105" s="107"/>
      <c r="F105" s="107"/>
      <c r="H105" s="76">
        <v>44479</v>
      </c>
    </row>
    <row r="106" spans="3:8" x14ac:dyDescent="0.45">
      <c r="C106" s="107"/>
      <c r="D106" s="107"/>
      <c r="E106" s="107"/>
      <c r="F106" s="107"/>
      <c r="H106" s="76">
        <v>44480</v>
      </c>
    </row>
    <row r="107" spans="3:8" x14ac:dyDescent="0.45">
      <c r="C107" s="107"/>
      <c r="D107" s="107"/>
      <c r="E107" s="107"/>
      <c r="F107" s="107"/>
      <c r="H107" s="76">
        <v>44481</v>
      </c>
    </row>
    <row r="108" spans="3:8" x14ac:dyDescent="0.45">
      <c r="C108" s="107"/>
      <c r="D108" s="107"/>
      <c r="E108" s="107"/>
      <c r="F108" s="107"/>
      <c r="H108" s="76">
        <v>44482</v>
      </c>
    </row>
    <row r="109" spans="3:8" x14ac:dyDescent="0.45">
      <c r="C109" s="107"/>
      <c r="D109" s="107"/>
      <c r="E109" s="107"/>
      <c r="F109" s="107"/>
      <c r="H109" s="76">
        <v>44483</v>
      </c>
    </row>
    <row r="110" spans="3:8" x14ac:dyDescent="0.45">
      <c r="C110" s="107"/>
      <c r="D110" s="107"/>
      <c r="E110" s="107"/>
      <c r="F110" s="107"/>
      <c r="H110" s="76">
        <v>44484</v>
      </c>
    </row>
    <row r="111" spans="3:8" x14ac:dyDescent="0.45">
      <c r="C111" s="107"/>
      <c r="D111" s="107"/>
      <c r="E111" s="107"/>
      <c r="F111" s="107"/>
      <c r="H111" s="76">
        <v>44485</v>
      </c>
    </row>
    <row r="112" spans="3:8" x14ac:dyDescent="0.45">
      <c r="C112" s="107"/>
      <c r="D112" s="107"/>
      <c r="E112" s="107"/>
      <c r="F112" s="107"/>
      <c r="H112" s="76">
        <v>44486</v>
      </c>
    </row>
    <row r="113" spans="3:8" x14ac:dyDescent="0.45">
      <c r="C113" s="107"/>
      <c r="D113" s="107"/>
      <c r="E113" s="107"/>
      <c r="F113" s="107"/>
      <c r="H113" s="76">
        <v>44487</v>
      </c>
    </row>
    <row r="114" spans="3:8" x14ac:dyDescent="0.45">
      <c r="C114" s="107"/>
      <c r="D114" s="107"/>
      <c r="E114" s="107"/>
      <c r="F114" s="107"/>
      <c r="H114" s="76">
        <v>44488</v>
      </c>
    </row>
    <row r="115" spans="3:8" x14ac:dyDescent="0.45">
      <c r="C115" s="107"/>
      <c r="D115" s="107"/>
      <c r="E115" s="107"/>
      <c r="F115" s="107"/>
      <c r="H115" s="76">
        <v>44489</v>
      </c>
    </row>
    <row r="116" spans="3:8" x14ac:dyDescent="0.45">
      <c r="C116" s="107"/>
      <c r="D116" s="107"/>
      <c r="E116" s="107"/>
      <c r="F116" s="107"/>
      <c r="H116" s="76">
        <v>44490</v>
      </c>
    </row>
    <row r="117" spans="3:8" x14ac:dyDescent="0.45">
      <c r="C117" s="107"/>
      <c r="D117" s="107"/>
      <c r="E117" s="107"/>
      <c r="F117" s="107"/>
      <c r="H117" s="76">
        <v>44491</v>
      </c>
    </row>
    <row r="118" spans="3:8" x14ac:dyDescent="0.45">
      <c r="C118" s="107"/>
      <c r="D118" s="107"/>
      <c r="E118" s="107"/>
      <c r="F118" s="107"/>
      <c r="H118" s="76">
        <v>44492</v>
      </c>
    </row>
    <row r="119" spans="3:8" x14ac:dyDescent="0.45">
      <c r="C119" s="107"/>
      <c r="D119" s="107"/>
      <c r="E119" s="107"/>
      <c r="F119" s="107"/>
      <c r="H119" s="76">
        <v>44493</v>
      </c>
    </row>
    <row r="120" spans="3:8" x14ac:dyDescent="0.45">
      <c r="C120" s="107"/>
      <c r="D120" s="107"/>
      <c r="E120" s="107"/>
      <c r="F120" s="107"/>
      <c r="H120" s="76">
        <v>44494</v>
      </c>
    </row>
    <row r="121" spans="3:8" x14ac:dyDescent="0.45">
      <c r="C121" s="107"/>
      <c r="D121" s="107"/>
      <c r="E121" s="107"/>
      <c r="F121" s="107"/>
      <c r="H121" s="76">
        <v>44495</v>
      </c>
    </row>
    <row r="122" spans="3:8" x14ac:dyDescent="0.45">
      <c r="C122" s="107"/>
      <c r="D122" s="107"/>
      <c r="E122" s="107"/>
      <c r="F122" s="107"/>
      <c r="H122" s="76">
        <v>44496</v>
      </c>
    </row>
    <row r="123" spans="3:8" x14ac:dyDescent="0.45">
      <c r="C123" s="107"/>
      <c r="D123" s="107"/>
      <c r="E123" s="107"/>
      <c r="F123" s="107"/>
      <c r="H123" s="76">
        <v>44497</v>
      </c>
    </row>
    <row r="124" spans="3:8" x14ac:dyDescent="0.45">
      <c r="C124" s="107"/>
      <c r="D124" s="107"/>
      <c r="E124" s="107"/>
      <c r="F124" s="107"/>
      <c r="H124" s="76">
        <v>44498</v>
      </c>
    </row>
    <row r="125" spans="3:8" x14ac:dyDescent="0.45">
      <c r="C125" s="107"/>
      <c r="D125" s="107"/>
      <c r="E125" s="107"/>
      <c r="F125" s="107"/>
      <c r="H125" s="76">
        <v>44499</v>
      </c>
    </row>
    <row r="126" spans="3:8" x14ac:dyDescent="0.45">
      <c r="C126" s="107"/>
      <c r="D126" s="107"/>
      <c r="E126" s="107"/>
      <c r="F126" s="107"/>
      <c r="H126" s="76">
        <v>44500</v>
      </c>
    </row>
    <row r="127" spans="3:8" x14ac:dyDescent="0.45">
      <c r="C127" s="107"/>
      <c r="D127" s="107"/>
      <c r="E127" s="107"/>
      <c r="F127" s="107"/>
      <c r="H127" s="76">
        <v>44501</v>
      </c>
    </row>
    <row r="128" spans="3:8" x14ac:dyDescent="0.45">
      <c r="C128" s="107"/>
      <c r="D128" s="107"/>
      <c r="E128" s="107"/>
      <c r="F128" s="107"/>
      <c r="H128" s="76">
        <v>44502</v>
      </c>
    </row>
    <row r="129" spans="3:8" x14ac:dyDescent="0.45">
      <c r="C129" s="107"/>
      <c r="D129" s="107"/>
      <c r="E129" s="107"/>
      <c r="F129" s="107"/>
      <c r="H129" s="76">
        <v>44503</v>
      </c>
    </row>
    <row r="130" spans="3:8" x14ac:dyDescent="0.45">
      <c r="C130" s="107"/>
      <c r="D130" s="107"/>
      <c r="E130" s="107"/>
      <c r="F130" s="107"/>
      <c r="H130" s="76">
        <v>44504</v>
      </c>
    </row>
    <row r="131" spans="3:8" x14ac:dyDescent="0.45">
      <c r="C131" s="107"/>
      <c r="D131" s="107"/>
      <c r="E131" s="107"/>
      <c r="F131" s="107"/>
      <c r="H131" s="76">
        <v>44505</v>
      </c>
    </row>
    <row r="132" spans="3:8" x14ac:dyDescent="0.45">
      <c r="C132" s="107"/>
      <c r="D132" s="107"/>
      <c r="E132" s="107"/>
      <c r="F132" s="107"/>
      <c r="H132" s="76">
        <v>44506</v>
      </c>
    </row>
    <row r="133" spans="3:8" x14ac:dyDescent="0.45">
      <c r="C133" s="107"/>
      <c r="D133" s="107"/>
      <c r="E133" s="107"/>
      <c r="F133" s="107"/>
      <c r="H133" s="76">
        <v>44507</v>
      </c>
    </row>
    <row r="134" spans="3:8" x14ac:dyDescent="0.45">
      <c r="C134" s="107"/>
      <c r="D134" s="107"/>
      <c r="E134" s="107"/>
      <c r="F134" s="107"/>
      <c r="H134" s="76">
        <v>44508</v>
      </c>
    </row>
    <row r="135" spans="3:8" x14ac:dyDescent="0.45">
      <c r="C135" s="107"/>
      <c r="D135" s="107"/>
      <c r="E135" s="107"/>
      <c r="F135" s="107"/>
      <c r="H135" s="76">
        <v>44509</v>
      </c>
    </row>
    <row r="136" spans="3:8" x14ac:dyDescent="0.45">
      <c r="C136" s="107"/>
      <c r="D136" s="107"/>
      <c r="E136" s="107"/>
      <c r="F136" s="107"/>
      <c r="H136" s="76">
        <v>44510</v>
      </c>
    </row>
    <row r="137" spans="3:8" x14ac:dyDescent="0.45">
      <c r="C137" s="107"/>
      <c r="D137" s="107"/>
      <c r="E137" s="107"/>
      <c r="F137" s="107"/>
      <c r="H137" s="76">
        <v>44511</v>
      </c>
    </row>
    <row r="138" spans="3:8" x14ac:dyDescent="0.45">
      <c r="C138" s="107"/>
      <c r="D138" s="107"/>
      <c r="E138" s="107"/>
      <c r="F138" s="107"/>
      <c r="H138" s="76">
        <v>44512</v>
      </c>
    </row>
    <row r="139" spans="3:8" x14ac:dyDescent="0.45">
      <c r="C139" s="107"/>
      <c r="D139" s="107"/>
      <c r="E139" s="107"/>
      <c r="F139" s="107"/>
      <c r="H139" s="76">
        <v>44513</v>
      </c>
    </row>
    <row r="140" spans="3:8" x14ac:dyDescent="0.45">
      <c r="C140" s="107"/>
      <c r="D140" s="107"/>
      <c r="E140" s="107"/>
      <c r="F140" s="107"/>
      <c r="H140" s="76">
        <v>44514</v>
      </c>
    </row>
    <row r="141" spans="3:8" x14ac:dyDescent="0.45">
      <c r="C141" s="107"/>
      <c r="D141" s="107"/>
      <c r="E141" s="107"/>
      <c r="F141" s="107"/>
      <c r="H141" s="76">
        <v>44515</v>
      </c>
    </row>
    <row r="142" spans="3:8" x14ac:dyDescent="0.45">
      <c r="C142" s="107"/>
      <c r="D142" s="107"/>
      <c r="E142" s="107"/>
      <c r="F142" s="107"/>
      <c r="H142" s="76">
        <v>44516</v>
      </c>
    </row>
    <row r="143" spans="3:8" x14ac:dyDescent="0.45">
      <c r="C143" s="107"/>
      <c r="D143" s="107"/>
      <c r="E143" s="107"/>
      <c r="F143" s="107"/>
      <c r="H143" s="76">
        <v>44517</v>
      </c>
    </row>
    <row r="144" spans="3:8" x14ac:dyDescent="0.45">
      <c r="C144" s="107"/>
      <c r="D144" s="107"/>
      <c r="E144" s="107"/>
      <c r="F144" s="107"/>
      <c r="H144" s="76">
        <v>44518</v>
      </c>
    </row>
    <row r="145" spans="1:8" x14ac:dyDescent="0.45">
      <c r="C145" s="107"/>
      <c r="D145" s="107"/>
      <c r="E145" s="107"/>
      <c r="F145" s="107"/>
      <c r="H145" s="76">
        <v>44519</v>
      </c>
    </row>
    <row r="146" spans="1:8" x14ac:dyDescent="0.45">
      <c r="C146" s="107"/>
      <c r="D146" s="107"/>
      <c r="E146" s="107"/>
      <c r="F146" s="107"/>
      <c r="H146" s="76">
        <v>44520</v>
      </c>
    </row>
    <row r="147" spans="1:8" x14ac:dyDescent="0.45">
      <c r="C147" s="107"/>
      <c r="D147" s="107"/>
      <c r="E147" s="107"/>
      <c r="F147" s="107"/>
      <c r="H147" s="76">
        <v>44521</v>
      </c>
    </row>
    <row r="148" spans="1:8" x14ac:dyDescent="0.45">
      <c r="C148" s="107"/>
      <c r="D148" s="107"/>
      <c r="E148" s="107"/>
      <c r="F148" s="107"/>
      <c r="H148" s="76">
        <v>44522</v>
      </c>
    </row>
    <row r="149" spans="1:8" x14ac:dyDescent="0.45">
      <c r="C149" s="107"/>
      <c r="D149" s="107"/>
      <c r="E149" s="107"/>
      <c r="F149" s="107"/>
      <c r="H149" s="76">
        <v>44523</v>
      </c>
    </row>
    <row r="150" spans="1:8" x14ac:dyDescent="0.45">
      <c r="C150" s="107"/>
      <c r="D150" s="107"/>
      <c r="E150" s="107"/>
      <c r="F150" s="107"/>
      <c r="H150" s="76">
        <v>44524</v>
      </c>
    </row>
    <row r="151" spans="1:8" x14ac:dyDescent="0.45">
      <c r="C151" s="107"/>
      <c r="D151" s="107"/>
      <c r="E151" s="107"/>
      <c r="F151" s="107"/>
      <c r="H151" s="76">
        <v>44525</v>
      </c>
    </row>
    <row r="152" spans="1:8" x14ac:dyDescent="0.45">
      <c r="C152" s="107"/>
      <c r="D152" s="107"/>
      <c r="E152" s="107"/>
      <c r="F152" s="107"/>
      <c r="H152" s="76">
        <v>44526</v>
      </c>
    </row>
    <row r="153" spans="1:8" x14ac:dyDescent="0.45">
      <c r="C153" s="107"/>
      <c r="D153" s="107"/>
      <c r="E153" s="107"/>
      <c r="F153" s="107"/>
      <c r="H153" s="76">
        <v>44527</v>
      </c>
    </row>
    <row r="154" spans="1:8" x14ac:dyDescent="0.45">
      <c r="C154" s="107"/>
      <c r="D154" s="107"/>
      <c r="E154" s="107"/>
      <c r="H154" s="76">
        <v>44528</v>
      </c>
    </row>
    <row r="155" spans="1:8" x14ac:dyDescent="0.45">
      <c r="H155" s="76">
        <v>44529</v>
      </c>
    </row>
    <row r="156" spans="1:8" x14ac:dyDescent="0.45">
      <c r="H156" s="76">
        <v>44530</v>
      </c>
    </row>
    <row r="157" spans="1:8" x14ac:dyDescent="0.45">
      <c r="A157" s="77" t="s">
        <v>150</v>
      </c>
      <c r="H157" s="76">
        <v>44531</v>
      </c>
    </row>
    <row r="158" spans="1:8" x14ac:dyDescent="0.45">
      <c r="A158" s="75"/>
      <c r="H158" s="76">
        <v>44532</v>
      </c>
    </row>
    <row r="159" spans="1:8" x14ac:dyDescent="0.45">
      <c r="A159" s="75" t="s">
        <v>151</v>
      </c>
      <c r="H159" s="76">
        <v>44533</v>
      </c>
    </row>
    <row r="160" spans="1:8" x14ac:dyDescent="0.45">
      <c r="A160" s="75" t="s">
        <v>188</v>
      </c>
      <c r="H160" s="76">
        <v>44534</v>
      </c>
    </row>
    <row r="161" spans="1:8" x14ac:dyDescent="0.45">
      <c r="A161" s="75" t="s">
        <v>189</v>
      </c>
      <c r="H161" s="76">
        <v>44535</v>
      </c>
    </row>
    <row r="162" spans="1:8" x14ac:dyDescent="0.45">
      <c r="A162" s="75" t="s">
        <v>190</v>
      </c>
      <c r="H162" s="76">
        <v>44536</v>
      </c>
    </row>
    <row r="163" spans="1:8" x14ac:dyDescent="0.45">
      <c r="A163" s="75" t="s">
        <v>152</v>
      </c>
      <c r="H163" s="76">
        <v>44537</v>
      </c>
    </row>
    <row r="164" spans="1:8" x14ac:dyDescent="0.45">
      <c r="A164" s="75" t="s">
        <v>191</v>
      </c>
      <c r="H164" s="76">
        <v>44538</v>
      </c>
    </row>
    <row r="165" spans="1:8" x14ac:dyDescent="0.45">
      <c r="A165" s="75" t="s">
        <v>153</v>
      </c>
      <c r="H165" s="76">
        <v>44539</v>
      </c>
    </row>
    <row r="166" spans="1:8" x14ac:dyDescent="0.45">
      <c r="A166" s="75" t="s">
        <v>154</v>
      </c>
      <c r="H166" s="76">
        <v>44540</v>
      </c>
    </row>
    <row r="167" spans="1:8" x14ac:dyDescent="0.45">
      <c r="A167" s="75" t="s">
        <v>193</v>
      </c>
      <c r="H167" s="76">
        <v>44541</v>
      </c>
    </row>
    <row r="168" spans="1:8" x14ac:dyDescent="0.45">
      <c r="A168" s="75" t="s">
        <v>194</v>
      </c>
      <c r="H168" s="76">
        <v>44542</v>
      </c>
    </row>
    <row r="169" spans="1:8" x14ac:dyDescent="0.45">
      <c r="A169" s="75" t="s">
        <v>195</v>
      </c>
      <c r="H169" s="76">
        <v>44543</v>
      </c>
    </row>
    <row r="170" spans="1:8" x14ac:dyDescent="0.45">
      <c r="A170" s="75" t="s">
        <v>196</v>
      </c>
      <c r="H170" s="76">
        <v>44544</v>
      </c>
    </row>
    <row r="171" spans="1:8" x14ac:dyDescent="0.45">
      <c r="A171" s="75" t="s">
        <v>192</v>
      </c>
      <c r="H171" s="76">
        <v>44545</v>
      </c>
    </row>
    <row r="172" spans="1:8" x14ac:dyDescent="0.45">
      <c r="A172" s="75" t="s">
        <v>197</v>
      </c>
      <c r="H172" s="76">
        <v>44546</v>
      </c>
    </row>
    <row r="173" spans="1:8" x14ac:dyDescent="0.45">
      <c r="A173" s="75" t="s">
        <v>198</v>
      </c>
      <c r="H173" s="76">
        <v>44547</v>
      </c>
    </row>
    <row r="174" spans="1:8" x14ac:dyDescent="0.45">
      <c r="A174" s="75" t="s">
        <v>199</v>
      </c>
      <c r="H174" s="76">
        <v>44548</v>
      </c>
    </row>
    <row r="175" spans="1:8" x14ac:dyDescent="0.45">
      <c r="H175" s="76">
        <v>44549</v>
      </c>
    </row>
    <row r="176" spans="1:8" x14ac:dyDescent="0.45">
      <c r="H176" s="76">
        <v>44550</v>
      </c>
    </row>
    <row r="177" spans="1:8" x14ac:dyDescent="0.45">
      <c r="H177" s="76">
        <v>44551</v>
      </c>
    </row>
    <row r="178" spans="1:8" x14ac:dyDescent="0.45">
      <c r="H178" s="76">
        <v>44552</v>
      </c>
    </row>
    <row r="179" spans="1:8" x14ac:dyDescent="0.45">
      <c r="H179" s="76">
        <v>44553</v>
      </c>
    </row>
    <row r="180" spans="1:8" x14ac:dyDescent="0.45">
      <c r="H180" s="76">
        <v>44554</v>
      </c>
    </row>
    <row r="181" spans="1:8" x14ac:dyDescent="0.45">
      <c r="H181" s="76">
        <v>44555</v>
      </c>
    </row>
    <row r="182" spans="1:8" x14ac:dyDescent="0.45">
      <c r="A182" s="75"/>
      <c r="H182" s="76">
        <v>44556</v>
      </c>
    </row>
    <row r="183" spans="1:8" x14ac:dyDescent="0.45">
      <c r="H183" s="76">
        <v>44557</v>
      </c>
    </row>
    <row r="184" spans="1:8" x14ac:dyDescent="0.45">
      <c r="H184" s="76">
        <v>44558</v>
      </c>
    </row>
    <row r="185" spans="1:8" x14ac:dyDescent="0.45">
      <c r="H185" s="76">
        <v>44559</v>
      </c>
    </row>
    <row r="186" spans="1:8" x14ac:dyDescent="0.45">
      <c r="H186" s="76">
        <v>44560</v>
      </c>
    </row>
    <row r="187" spans="1:8" x14ac:dyDescent="0.45">
      <c r="H187" s="76">
        <v>44561</v>
      </c>
    </row>
    <row r="188" spans="1:8" x14ac:dyDescent="0.45">
      <c r="H188" s="76">
        <v>44562</v>
      </c>
    </row>
    <row r="189" spans="1:8" x14ac:dyDescent="0.45">
      <c r="H189" s="76">
        <v>44563</v>
      </c>
    </row>
    <row r="190" spans="1:8" x14ac:dyDescent="0.45">
      <c r="H190" s="76">
        <v>44564</v>
      </c>
    </row>
    <row r="191" spans="1:8" x14ac:dyDescent="0.45">
      <c r="H191" s="76">
        <v>44565</v>
      </c>
    </row>
    <row r="192" spans="1:8" x14ac:dyDescent="0.45">
      <c r="H192" s="76">
        <v>44566</v>
      </c>
    </row>
    <row r="193" spans="8:8" x14ac:dyDescent="0.45">
      <c r="H193" s="76">
        <v>44567</v>
      </c>
    </row>
    <row r="194" spans="8:8" x14ac:dyDescent="0.45">
      <c r="H194" s="76">
        <v>44568</v>
      </c>
    </row>
    <row r="195" spans="8:8" x14ac:dyDescent="0.45">
      <c r="H195" s="76">
        <v>44569</v>
      </c>
    </row>
    <row r="196" spans="8:8" x14ac:dyDescent="0.45">
      <c r="H196" s="76">
        <v>44570</v>
      </c>
    </row>
    <row r="197" spans="8:8" x14ac:dyDescent="0.45">
      <c r="H197" s="76">
        <v>44571</v>
      </c>
    </row>
    <row r="198" spans="8:8" x14ac:dyDescent="0.45">
      <c r="H198" s="76">
        <v>44572</v>
      </c>
    </row>
    <row r="199" spans="8:8" x14ac:dyDescent="0.45">
      <c r="H199" s="76">
        <v>44573</v>
      </c>
    </row>
    <row r="200" spans="8:8" x14ac:dyDescent="0.45">
      <c r="H200" s="76">
        <v>44574</v>
      </c>
    </row>
    <row r="201" spans="8:8" x14ac:dyDescent="0.45">
      <c r="H201" s="76">
        <v>44575</v>
      </c>
    </row>
    <row r="202" spans="8:8" x14ac:dyDescent="0.45">
      <c r="H202" s="76">
        <v>44576</v>
      </c>
    </row>
    <row r="203" spans="8:8" x14ac:dyDescent="0.45">
      <c r="H203" s="76">
        <v>44577</v>
      </c>
    </row>
    <row r="204" spans="8:8" x14ac:dyDescent="0.45">
      <c r="H204" s="76">
        <v>44578</v>
      </c>
    </row>
    <row r="205" spans="8:8" x14ac:dyDescent="0.45">
      <c r="H205" s="76">
        <v>44579</v>
      </c>
    </row>
    <row r="206" spans="8:8" x14ac:dyDescent="0.45">
      <c r="H206" s="76">
        <v>44580</v>
      </c>
    </row>
    <row r="207" spans="8:8" x14ac:dyDescent="0.45">
      <c r="H207" s="76">
        <v>44581</v>
      </c>
    </row>
    <row r="208" spans="8:8" x14ac:dyDescent="0.45">
      <c r="H208" s="76">
        <v>44582</v>
      </c>
    </row>
    <row r="209" spans="8:8" x14ac:dyDescent="0.45">
      <c r="H209" s="76">
        <v>44583</v>
      </c>
    </row>
    <row r="210" spans="8:8" x14ac:dyDescent="0.45">
      <c r="H210" s="76">
        <v>44584</v>
      </c>
    </row>
    <row r="211" spans="8:8" x14ac:dyDescent="0.45">
      <c r="H211" s="76">
        <v>44585</v>
      </c>
    </row>
    <row r="212" spans="8:8" x14ac:dyDescent="0.45">
      <c r="H212" s="76">
        <v>44586</v>
      </c>
    </row>
    <row r="213" spans="8:8" x14ac:dyDescent="0.45">
      <c r="H213" s="76">
        <v>44587</v>
      </c>
    </row>
    <row r="214" spans="8:8" x14ac:dyDescent="0.45">
      <c r="H214" s="76">
        <v>44588</v>
      </c>
    </row>
    <row r="215" spans="8:8" x14ac:dyDescent="0.45">
      <c r="H215" s="76">
        <v>44589</v>
      </c>
    </row>
    <row r="216" spans="8:8" x14ac:dyDescent="0.45">
      <c r="H216" s="76">
        <v>44590</v>
      </c>
    </row>
    <row r="217" spans="8:8" x14ac:dyDescent="0.45">
      <c r="H217" s="76">
        <v>44591</v>
      </c>
    </row>
    <row r="218" spans="8:8" x14ac:dyDescent="0.45">
      <c r="H218" s="76">
        <v>44592</v>
      </c>
    </row>
    <row r="219" spans="8:8" x14ac:dyDescent="0.45">
      <c r="H219" s="76">
        <v>44593</v>
      </c>
    </row>
    <row r="220" spans="8:8" x14ac:dyDescent="0.45">
      <c r="H220" s="76">
        <v>44594</v>
      </c>
    </row>
    <row r="221" spans="8:8" x14ac:dyDescent="0.45">
      <c r="H221" s="76">
        <v>44595</v>
      </c>
    </row>
    <row r="222" spans="8:8" x14ac:dyDescent="0.45">
      <c r="H222" s="76">
        <v>44596</v>
      </c>
    </row>
    <row r="223" spans="8:8" x14ac:dyDescent="0.45">
      <c r="H223" s="76">
        <v>44597</v>
      </c>
    </row>
    <row r="224" spans="8:8" x14ac:dyDescent="0.45">
      <c r="H224" s="76">
        <v>44598</v>
      </c>
    </row>
    <row r="225" spans="8:8" x14ac:dyDescent="0.45">
      <c r="H225" s="76">
        <v>44599</v>
      </c>
    </row>
    <row r="226" spans="8:8" x14ac:dyDescent="0.45">
      <c r="H226" s="76">
        <v>44600</v>
      </c>
    </row>
    <row r="227" spans="8:8" x14ac:dyDescent="0.45">
      <c r="H227" s="76">
        <v>44601</v>
      </c>
    </row>
    <row r="228" spans="8:8" x14ac:dyDescent="0.45">
      <c r="H228" s="76">
        <v>44602</v>
      </c>
    </row>
    <row r="229" spans="8:8" x14ac:dyDescent="0.45">
      <c r="H229" s="76">
        <v>44603</v>
      </c>
    </row>
    <row r="230" spans="8:8" x14ac:dyDescent="0.45">
      <c r="H230" s="76">
        <v>44604</v>
      </c>
    </row>
    <row r="231" spans="8:8" x14ac:dyDescent="0.45">
      <c r="H231" s="76">
        <v>44605</v>
      </c>
    </row>
    <row r="232" spans="8:8" x14ac:dyDescent="0.45">
      <c r="H232" s="76">
        <v>44606</v>
      </c>
    </row>
    <row r="233" spans="8:8" x14ac:dyDescent="0.45">
      <c r="H233" s="76">
        <v>44607</v>
      </c>
    </row>
    <row r="234" spans="8:8" x14ac:dyDescent="0.45">
      <c r="H234" s="76">
        <v>44608</v>
      </c>
    </row>
    <row r="235" spans="8:8" x14ac:dyDescent="0.45">
      <c r="H235" s="76">
        <v>44609</v>
      </c>
    </row>
    <row r="236" spans="8:8" x14ac:dyDescent="0.45">
      <c r="H236" s="76">
        <v>44610</v>
      </c>
    </row>
    <row r="237" spans="8:8" x14ac:dyDescent="0.45">
      <c r="H237" s="76">
        <v>44611</v>
      </c>
    </row>
    <row r="238" spans="8:8" x14ac:dyDescent="0.45">
      <c r="H238" s="76">
        <v>44612</v>
      </c>
    </row>
    <row r="239" spans="8:8" x14ac:dyDescent="0.45">
      <c r="H239" s="76">
        <v>44613</v>
      </c>
    </row>
    <row r="240" spans="8:8" x14ac:dyDescent="0.45">
      <c r="H240" s="76">
        <v>44614</v>
      </c>
    </row>
    <row r="241" spans="8:8" x14ac:dyDescent="0.45">
      <c r="H241" s="76">
        <v>44615</v>
      </c>
    </row>
    <row r="242" spans="8:8" x14ac:dyDescent="0.45">
      <c r="H242" s="76">
        <v>44616</v>
      </c>
    </row>
    <row r="243" spans="8:8" x14ac:dyDescent="0.45">
      <c r="H243" s="76">
        <v>44617</v>
      </c>
    </row>
    <row r="244" spans="8:8" x14ac:dyDescent="0.45">
      <c r="H244" s="76">
        <v>44618</v>
      </c>
    </row>
    <row r="245" spans="8:8" x14ac:dyDescent="0.45">
      <c r="H245" s="76">
        <v>44619</v>
      </c>
    </row>
    <row r="246" spans="8:8" x14ac:dyDescent="0.45">
      <c r="H246" s="76">
        <v>44620</v>
      </c>
    </row>
    <row r="247" spans="8:8" x14ac:dyDescent="0.45">
      <c r="H247" s="76">
        <v>44621</v>
      </c>
    </row>
    <row r="248" spans="8:8" x14ac:dyDescent="0.45">
      <c r="H248" s="76">
        <v>44622</v>
      </c>
    </row>
    <row r="249" spans="8:8" x14ac:dyDescent="0.45">
      <c r="H249" s="76">
        <v>44623</v>
      </c>
    </row>
    <row r="250" spans="8:8" x14ac:dyDescent="0.45">
      <c r="H250" s="76">
        <v>44624</v>
      </c>
    </row>
    <row r="251" spans="8:8" x14ac:dyDescent="0.45">
      <c r="H251" s="76">
        <v>44625</v>
      </c>
    </row>
    <row r="252" spans="8:8" x14ac:dyDescent="0.45">
      <c r="H252" s="76">
        <v>44626</v>
      </c>
    </row>
    <row r="253" spans="8:8" x14ac:dyDescent="0.45">
      <c r="H253" s="76">
        <v>44627</v>
      </c>
    </row>
    <row r="254" spans="8:8" x14ac:dyDescent="0.45">
      <c r="H254" s="76">
        <v>44628</v>
      </c>
    </row>
    <row r="255" spans="8:8" x14ac:dyDescent="0.45">
      <c r="H255" s="76">
        <v>44629</v>
      </c>
    </row>
    <row r="256" spans="8:8" x14ac:dyDescent="0.45">
      <c r="H256" s="76">
        <v>44630</v>
      </c>
    </row>
    <row r="257" spans="8:8" x14ac:dyDescent="0.45">
      <c r="H257" s="76">
        <v>44631</v>
      </c>
    </row>
    <row r="258" spans="8:8" x14ac:dyDescent="0.45">
      <c r="H258" s="76">
        <v>44632</v>
      </c>
    </row>
    <row r="259" spans="8:8" x14ac:dyDescent="0.45">
      <c r="H259" s="76">
        <v>44633</v>
      </c>
    </row>
    <row r="260" spans="8:8" x14ac:dyDescent="0.45">
      <c r="H260" s="76">
        <v>44634</v>
      </c>
    </row>
    <row r="261" spans="8:8" x14ac:dyDescent="0.45">
      <c r="H261" s="76">
        <v>44635</v>
      </c>
    </row>
    <row r="262" spans="8:8" x14ac:dyDescent="0.45">
      <c r="H262" s="76">
        <v>44636</v>
      </c>
    </row>
    <row r="263" spans="8:8" x14ac:dyDescent="0.45">
      <c r="H263" s="76">
        <v>44637</v>
      </c>
    </row>
    <row r="264" spans="8:8" x14ac:dyDescent="0.45">
      <c r="H264" s="76">
        <v>44638</v>
      </c>
    </row>
    <row r="265" spans="8:8" x14ac:dyDescent="0.45">
      <c r="H265" s="76">
        <v>44639</v>
      </c>
    </row>
    <row r="266" spans="8:8" x14ac:dyDescent="0.45">
      <c r="H266" s="76">
        <v>44640</v>
      </c>
    </row>
    <row r="267" spans="8:8" x14ac:dyDescent="0.45">
      <c r="H267" s="76">
        <v>44641</v>
      </c>
    </row>
    <row r="268" spans="8:8" x14ac:dyDescent="0.45">
      <c r="H268" s="76">
        <v>44642</v>
      </c>
    </row>
    <row r="269" spans="8:8" x14ac:dyDescent="0.45">
      <c r="H269" s="76">
        <v>44643</v>
      </c>
    </row>
    <row r="270" spans="8:8" x14ac:dyDescent="0.45">
      <c r="H270" s="76">
        <v>44644</v>
      </c>
    </row>
    <row r="271" spans="8:8" x14ac:dyDescent="0.45">
      <c r="H271" s="76">
        <v>44645</v>
      </c>
    </row>
    <row r="272" spans="8:8" x14ac:dyDescent="0.45">
      <c r="H272" s="76">
        <v>44646</v>
      </c>
    </row>
    <row r="273" spans="8:8" x14ac:dyDescent="0.45">
      <c r="H273" s="76">
        <v>44647</v>
      </c>
    </row>
    <row r="274" spans="8:8" x14ac:dyDescent="0.45">
      <c r="H274" s="76">
        <v>44648</v>
      </c>
    </row>
    <row r="275" spans="8:8" x14ac:dyDescent="0.45">
      <c r="H275" s="76">
        <v>44649</v>
      </c>
    </row>
    <row r="276" spans="8:8" x14ac:dyDescent="0.45">
      <c r="H276" s="76">
        <v>44650</v>
      </c>
    </row>
    <row r="277" spans="8:8" x14ac:dyDescent="0.45">
      <c r="H277" s="76">
        <v>44651</v>
      </c>
    </row>
    <row r="278" spans="8:8" x14ac:dyDescent="0.45">
      <c r="H278" s="76">
        <v>44652</v>
      </c>
    </row>
    <row r="279" spans="8:8" x14ac:dyDescent="0.45">
      <c r="H279" s="76">
        <v>44653</v>
      </c>
    </row>
    <row r="280" spans="8:8" x14ac:dyDescent="0.45">
      <c r="H280" s="76">
        <v>44654</v>
      </c>
    </row>
    <row r="281" spans="8:8" x14ac:dyDescent="0.45">
      <c r="H281" s="76">
        <v>44655</v>
      </c>
    </row>
    <row r="282" spans="8:8" x14ac:dyDescent="0.45">
      <c r="H282" s="76">
        <v>44656</v>
      </c>
    </row>
    <row r="283" spans="8:8" x14ac:dyDescent="0.45">
      <c r="H283" s="76">
        <v>44657</v>
      </c>
    </row>
    <row r="284" spans="8:8" x14ac:dyDescent="0.45">
      <c r="H284" s="76">
        <v>44658</v>
      </c>
    </row>
    <row r="285" spans="8:8" x14ac:dyDescent="0.45">
      <c r="H285" s="76">
        <v>44659</v>
      </c>
    </row>
    <row r="286" spans="8:8" x14ac:dyDescent="0.45">
      <c r="H286" s="76">
        <v>44660</v>
      </c>
    </row>
    <row r="287" spans="8:8" x14ac:dyDescent="0.45">
      <c r="H287" s="76">
        <v>44661</v>
      </c>
    </row>
    <row r="288" spans="8:8" x14ac:dyDescent="0.45">
      <c r="H288" s="76">
        <v>44662</v>
      </c>
    </row>
    <row r="289" spans="8:8" x14ac:dyDescent="0.45">
      <c r="H289" s="76">
        <v>44663</v>
      </c>
    </row>
    <row r="290" spans="8:8" x14ac:dyDescent="0.45">
      <c r="H290" s="76">
        <v>44664</v>
      </c>
    </row>
    <row r="291" spans="8:8" x14ac:dyDescent="0.45">
      <c r="H291" s="76">
        <v>44665</v>
      </c>
    </row>
    <row r="292" spans="8:8" x14ac:dyDescent="0.45">
      <c r="H292" s="76">
        <v>44666</v>
      </c>
    </row>
    <row r="293" spans="8:8" x14ac:dyDescent="0.45">
      <c r="H293" s="76">
        <v>44667</v>
      </c>
    </row>
    <row r="294" spans="8:8" x14ac:dyDescent="0.45">
      <c r="H294" s="76">
        <v>44668</v>
      </c>
    </row>
    <row r="295" spans="8:8" x14ac:dyDescent="0.45">
      <c r="H295" s="76">
        <v>44669</v>
      </c>
    </row>
    <row r="296" spans="8:8" x14ac:dyDescent="0.45">
      <c r="H296" s="76">
        <v>44670</v>
      </c>
    </row>
    <row r="297" spans="8:8" x14ac:dyDescent="0.45">
      <c r="H297" s="76">
        <v>44671</v>
      </c>
    </row>
    <row r="298" spans="8:8" x14ac:dyDescent="0.45">
      <c r="H298" s="76">
        <v>44672</v>
      </c>
    </row>
    <row r="299" spans="8:8" x14ac:dyDescent="0.45">
      <c r="H299" s="76">
        <v>44673</v>
      </c>
    </row>
    <row r="300" spans="8:8" x14ac:dyDescent="0.45">
      <c r="H300" s="76">
        <v>44674</v>
      </c>
    </row>
    <row r="301" spans="8:8" x14ac:dyDescent="0.45">
      <c r="H301" s="76">
        <v>44675</v>
      </c>
    </row>
    <row r="302" spans="8:8" x14ac:dyDescent="0.45">
      <c r="H302" s="76">
        <v>44676</v>
      </c>
    </row>
    <row r="303" spans="8:8" x14ac:dyDescent="0.45">
      <c r="H303" s="76">
        <v>44677</v>
      </c>
    </row>
    <row r="304" spans="8:8" x14ac:dyDescent="0.45">
      <c r="H304" s="76">
        <v>44678</v>
      </c>
    </row>
    <row r="305" spans="8:8" x14ac:dyDescent="0.45">
      <c r="H305" s="76">
        <v>44679</v>
      </c>
    </row>
    <row r="306" spans="8:8" x14ac:dyDescent="0.45">
      <c r="H306" s="76">
        <v>44680</v>
      </c>
    </row>
    <row r="307" spans="8:8" x14ac:dyDescent="0.45">
      <c r="H307" s="76">
        <v>44681</v>
      </c>
    </row>
    <row r="308" spans="8:8" x14ac:dyDescent="0.45">
      <c r="H308" s="76">
        <v>44682</v>
      </c>
    </row>
    <row r="309" spans="8:8" x14ac:dyDescent="0.45">
      <c r="H309" s="76">
        <v>44683</v>
      </c>
    </row>
    <row r="310" spans="8:8" x14ac:dyDescent="0.45">
      <c r="H310" s="76">
        <v>44684</v>
      </c>
    </row>
    <row r="311" spans="8:8" x14ac:dyDescent="0.45">
      <c r="H311" s="76">
        <v>44685</v>
      </c>
    </row>
    <row r="312" spans="8:8" x14ac:dyDescent="0.45">
      <c r="H312" s="76">
        <v>44686</v>
      </c>
    </row>
    <row r="313" spans="8:8" x14ac:dyDescent="0.45">
      <c r="H313" s="76">
        <v>44687</v>
      </c>
    </row>
    <row r="314" spans="8:8" x14ac:dyDescent="0.45">
      <c r="H314" s="76">
        <v>44688</v>
      </c>
    </row>
    <row r="315" spans="8:8" x14ac:dyDescent="0.45">
      <c r="H315" s="76">
        <v>44689</v>
      </c>
    </row>
    <row r="316" spans="8:8" x14ac:dyDescent="0.45">
      <c r="H316" s="76">
        <v>44690</v>
      </c>
    </row>
    <row r="317" spans="8:8" x14ac:dyDescent="0.45">
      <c r="H317" s="76">
        <v>44691</v>
      </c>
    </row>
    <row r="318" spans="8:8" x14ac:dyDescent="0.45">
      <c r="H318" s="76">
        <v>44692</v>
      </c>
    </row>
    <row r="319" spans="8:8" x14ac:dyDescent="0.45">
      <c r="H319" s="76">
        <v>44693</v>
      </c>
    </row>
    <row r="320" spans="8:8" x14ac:dyDescent="0.45">
      <c r="H320" s="76">
        <v>44694</v>
      </c>
    </row>
    <row r="321" spans="8:8" x14ac:dyDescent="0.45">
      <c r="H321" s="76">
        <v>44695</v>
      </c>
    </row>
    <row r="322" spans="8:8" x14ac:dyDescent="0.45">
      <c r="H322" s="76">
        <v>44696</v>
      </c>
    </row>
    <row r="323" spans="8:8" x14ac:dyDescent="0.45">
      <c r="H323" s="76">
        <v>44697</v>
      </c>
    </row>
    <row r="324" spans="8:8" x14ac:dyDescent="0.45">
      <c r="H324" s="76">
        <v>44698</v>
      </c>
    </row>
    <row r="325" spans="8:8" x14ac:dyDescent="0.45">
      <c r="H325" s="76">
        <v>44699</v>
      </c>
    </row>
    <row r="326" spans="8:8" x14ac:dyDescent="0.45">
      <c r="H326" s="76">
        <v>44700</v>
      </c>
    </row>
    <row r="327" spans="8:8" x14ac:dyDescent="0.45">
      <c r="H327" s="76">
        <v>44701</v>
      </c>
    </row>
    <row r="328" spans="8:8" x14ac:dyDescent="0.45">
      <c r="H328" s="76">
        <v>44702</v>
      </c>
    </row>
    <row r="329" spans="8:8" x14ac:dyDescent="0.45">
      <c r="H329" s="76">
        <v>44703</v>
      </c>
    </row>
    <row r="330" spans="8:8" x14ac:dyDescent="0.45">
      <c r="H330" s="76">
        <v>44704</v>
      </c>
    </row>
    <row r="331" spans="8:8" x14ac:dyDescent="0.45">
      <c r="H331" s="76">
        <v>44705</v>
      </c>
    </row>
    <row r="332" spans="8:8" x14ac:dyDescent="0.45">
      <c r="H332" s="76">
        <v>44706</v>
      </c>
    </row>
    <row r="333" spans="8:8" x14ac:dyDescent="0.45">
      <c r="H333" s="76">
        <v>44707</v>
      </c>
    </row>
    <row r="334" spans="8:8" x14ac:dyDescent="0.45">
      <c r="H334" s="76">
        <v>44708</v>
      </c>
    </row>
    <row r="335" spans="8:8" x14ac:dyDescent="0.45">
      <c r="H335" s="76">
        <v>44709</v>
      </c>
    </row>
    <row r="336" spans="8:8" x14ac:dyDescent="0.45">
      <c r="H336" s="76">
        <v>44710</v>
      </c>
    </row>
    <row r="337" spans="8:8" x14ac:dyDescent="0.45">
      <c r="H337" s="76">
        <v>44711</v>
      </c>
    </row>
    <row r="338" spans="8:8" x14ac:dyDescent="0.45">
      <c r="H338" s="76">
        <v>44712</v>
      </c>
    </row>
    <row r="339" spans="8:8" x14ac:dyDescent="0.45">
      <c r="H339" s="76">
        <v>44713</v>
      </c>
    </row>
    <row r="340" spans="8:8" x14ac:dyDescent="0.45">
      <c r="H340" s="76">
        <v>44714</v>
      </c>
    </row>
    <row r="341" spans="8:8" x14ac:dyDescent="0.45">
      <c r="H341" s="76">
        <v>44715</v>
      </c>
    </row>
    <row r="342" spans="8:8" x14ac:dyDescent="0.45">
      <c r="H342" s="76">
        <v>44716</v>
      </c>
    </row>
    <row r="343" spans="8:8" x14ac:dyDescent="0.45">
      <c r="H343" s="76">
        <v>44717</v>
      </c>
    </row>
    <row r="344" spans="8:8" x14ac:dyDescent="0.45">
      <c r="H344" s="76">
        <v>44718</v>
      </c>
    </row>
    <row r="345" spans="8:8" x14ac:dyDescent="0.45">
      <c r="H345" s="76">
        <v>44719</v>
      </c>
    </row>
    <row r="346" spans="8:8" x14ac:dyDescent="0.45">
      <c r="H346" s="76">
        <v>44720</v>
      </c>
    </row>
    <row r="347" spans="8:8" x14ac:dyDescent="0.45">
      <c r="H347" s="76">
        <v>44721</v>
      </c>
    </row>
    <row r="348" spans="8:8" x14ac:dyDescent="0.45">
      <c r="H348" s="76">
        <v>44722</v>
      </c>
    </row>
    <row r="349" spans="8:8" x14ac:dyDescent="0.45">
      <c r="H349" s="76">
        <v>44723</v>
      </c>
    </row>
    <row r="350" spans="8:8" x14ac:dyDescent="0.45">
      <c r="H350" s="76">
        <v>44724</v>
      </c>
    </row>
    <row r="351" spans="8:8" x14ac:dyDescent="0.45">
      <c r="H351" s="76">
        <v>44725</v>
      </c>
    </row>
    <row r="352" spans="8:8" x14ac:dyDescent="0.45">
      <c r="H352" s="76">
        <v>44726</v>
      </c>
    </row>
    <row r="353" spans="8:8" x14ac:dyDescent="0.45">
      <c r="H353" s="76">
        <v>44727</v>
      </c>
    </row>
    <row r="354" spans="8:8" x14ac:dyDescent="0.45">
      <c r="H354" s="76">
        <v>44728</v>
      </c>
    </row>
    <row r="355" spans="8:8" x14ac:dyDescent="0.45">
      <c r="H355" s="76">
        <v>44729</v>
      </c>
    </row>
    <row r="356" spans="8:8" x14ac:dyDescent="0.45">
      <c r="H356" s="76">
        <v>44730</v>
      </c>
    </row>
    <row r="357" spans="8:8" x14ac:dyDescent="0.45">
      <c r="H357" s="76">
        <v>44731</v>
      </c>
    </row>
    <row r="358" spans="8:8" x14ac:dyDescent="0.45">
      <c r="H358" s="76">
        <v>44732</v>
      </c>
    </row>
    <row r="359" spans="8:8" x14ac:dyDescent="0.45">
      <c r="H359" s="76">
        <v>44733</v>
      </c>
    </row>
    <row r="360" spans="8:8" x14ac:dyDescent="0.45">
      <c r="H360" s="76">
        <v>44734</v>
      </c>
    </row>
    <row r="361" spans="8:8" x14ac:dyDescent="0.45">
      <c r="H361" s="76">
        <v>44735</v>
      </c>
    </row>
    <row r="362" spans="8:8" x14ac:dyDescent="0.45">
      <c r="H362" s="76">
        <v>44736</v>
      </c>
    </row>
    <row r="363" spans="8:8" x14ac:dyDescent="0.45">
      <c r="H363" s="76">
        <v>44737</v>
      </c>
    </row>
    <row r="364" spans="8:8" x14ac:dyDescent="0.45">
      <c r="H364" s="76">
        <v>44738</v>
      </c>
    </row>
    <row r="365" spans="8:8" x14ac:dyDescent="0.45">
      <c r="H365" s="76">
        <v>44739</v>
      </c>
    </row>
    <row r="366" spans="8:8" x14ac:dyDescent="0.45">
      <c r="H366" s="76">
        <v>44740</v>
      </c>
    </row>
    <row r="367" spans="8:8" x14ac:dyDescent="0.45">
      <c r="H367" s="76">
        <v>44741</v>
      </c>
    </row>
    <row r="368" spans="8:8" x14ac:dyDescent="0.45">
      <c r="H368" s="76">
        <v>44742</v>
      </c>
    </row>
    <row r="369" spans="8:8" x14ac:dyDescent="0.45">
      <c r="H369" s="76">
        <v>44743</v>
      </c>
    </row>
    <row r="370" spans="8:8" x14ac:dyDescent="0.45">
      <c r="H370" s="76">
        <v>44744</v>
      </c>
    </row>
    <row r="371" spans="8:8" x14ac:dyDescent="0.45">
      <c r="H371" s="76"/>
    </row>
    <row r="372" spans="8:8" x14ac:dyDescent="0.45">
      <c r="H372" s="76"/>
    </row>
    <row r="373" spans="8:8" x14ac:dyDescent="0.45">
      <c r="H373" s="76"/>
    </row>
    <row r="374" spans="8:8" x14ac:dyDescent="0.45">
      <c r="H374" s="76"/>
    </row>
    <row r="375" spans="8:8" x14ac:dyDescent="0.45">
      <c r="H375" s="76"/>
    </row>
    <row r="376" spans="8:8" x14ac:dyDescent="0.45">
      <c r="H376" s="76"/>
    </row>
    <row r="377" spans="8:8" x14ac:dyDescent="0.45">
      <c r="H377" s="76"/>
    </row>
    <row r="378" spans="8:8" x14ac:dyDescent="0.45">
      <c r="H378" s="76"/>
    </row>
    <row r="379" spans="8:8" x14ac:dyDescent="0.45">
      <c r="H379" s="76"/>
    </row>
    <row r="380" spans="8:8" x14ac:dyDescent="0.45">
      <c r="H380" s="76"/>
    </row>
    <row r="381" spans="8:8" x14ac:dyDescent="0.45">
      <c r="H381" s="76"/>
    </row>
    <row r="382" spans="8:8" x14ac:dyDescent="0.45">
      <c r="H382" s="76"/>
    </row>
    <row r="383" spans="8:8" x14ac:dyDescent="0.45">
      <c r="H383" s="76"/>
    </row>
    <row r="384" spans="8:8" x14ac:dyDescent="0.45">
      <c r="H384" s="76"/>
    </row>
    <row r="385" spans="8:8" x14ac:dyDescent="0.45">
      <c r="H385" s="76"/>
    </row>
    <row r="386" spans="8:8" x14ac:dyDescent="0.45">
      <c r="H386" s="76"/>
    </row>
    <row r="387" spans="8:8" x14ac:dyDescent="0.45">
      <c r="H387" s="76"/>
    </row>
    <row r="388" spans="8:8" x14ac:dyDescent="0.45">
      <c r="H388" s="76"/>
    </row>
    <row r="389" spans="8:8" x14ac:dyDescent="0.45">
      <c r="H389" s="76"/>
    </row>
    <row r="390" spans="8:8" x14ac:dyDescent="0.45">
      <c r="H390" s="76"/>
    </row>
    <row r="391" spans="8:8" x14ac:dyDescent="0.45">
      <c r="H391" s="76"/>
    </row>
    <row r="392" spans="8:8" x14ac:dyDescent="0.45">
      <c r="H392" s="76"/>
    </row>
    <row r="393" spans="8:8" x14ac:dyDescent="0.45">
      <c r="H393" s="76"/>
    </row>
    <row r="394" spans="8:8" x14ac:dyDescent="0.45">
      <c r="H394" s="76"/>
    </row>
    <row r="395" spans="8:8" x14ac:dyDescent="0.45">
      <c r="H395" s="76"/>
    </row>
    <row r="396" spans="8:8" x14ac:dyDescent="0.45">
      <c r="H396" s="76"/>
    </row>
    <row r="397" spans="8:8" x14ac:dyDescent="0.45">
      <c r="H397" s="76"/>
    </row>
    <row r="398" spans="8:8" x14ac:dyDescent="0.45">
      <c r="H398" s="76"/>
    </row>
    <row r="399" spans="8:8" x14ac:dyDescent="0.45">
      <c r="H399" s="76"/>
    </row>
    <row r="400" spans="8:8" x14ac:dyDescent="0.45">
      <c r="H400" s="76"/>
    </row>
    <row r="401" spans="8:8" x14ac:dyDescent="0.45">
      <c r="H401" s="76"/>
    </row>
    <row r="402" spans="8:8" x14ac:dyDescent="0.45">
      <c r="H402" s="76"/>
    </row>
    <row r="403" spans="8:8" x14ac:dyDescent="0.45">
      <c r="H403" s="76"/>
    </row>
    <row r="404" spans="8:8" x14ac:dyDescent="0.45">
      <c r="H404" s="76"/>
    </row>
    <row r="405" spans="8:8" x14ac:dyDescent="0.45">
      <c r="H405" s="76"/>
    </row>
    <row r="406" spans="8:8" x14ac:dyDescent="0.45">
      <c r="H406" s="76"/>
    </row>
    <row r="407" spans="8:8" x14ac:dyDescent="0.45">
      <c r="H407" s="76"/>
    </row>
    <row r="408" spans="8:8" x14ac:dyDescent="0.45">
      <c r="H408" s="76"/>
    </row>
    <row r="409" spans="8:8" x14ac:dyDescent="0.45">
      <c r="H409" s="76"/>
    </row>
    <row r="410" spans="8:8" x14ac:dyDescent="0.45">
      <c r="H410" s="76"/>
    </row>
  </sheetData>
  <sheetProtection algorithmName="SHA-512" hashValue="idAEIbnu653lob6cfNPowHEtsbYkmTkNkQaYfqshOTBkB5flGAaNy+zFdYFKOtkPl06a6EFH458SETDtb97NoA==" saltValue="5LkD7TPQpQS012TtKEKMzQ==" spinCount="100000" sheet="1" selectLockedCells="1"/>
  <phoneticPr fontId="39" type="noConversion"/>
  <hyperlinks>
    <hyperlink ref="J4" r:id="rId1" xr:uid="{00000000-0004-0000-0100-000000000000}"/>
    <hyperlink ref="J5" r:id="rId2" xr:uid="{00000000-0004-0000-0100-000001000000}"/>
    <hyperlink ref="J7" r:id="rId3" xr:uid="{00000000-0004-0000-0100-000002000000}"/>
    <hyperlink ref="J6" r:id="rId4" xr:uid="{00000000-0004-0000-0100-000003000000}"/>
    <hyperlink ref="J3" r:id="rId5" xr:uid="{FD07C6D2-441E-43A8-893E-D4B43DB2B63B}"/>
    <hyperlink ref="S4" r:id="rId6" xr:uid="{565E78A0-6F1A-47AA-9C79-A303A83A7999}"/>
    <hyperlink ref="S8" r:id="rId7" xr:uid="{D944375F-35EB-4D83-BAB1-9CB2537D13BD}"/>
    <hyperlink ref="S10" r:id="rId8" xr:uid="{08239EE9-45F7-4DB1-923E-0ABAA90F46CC}"/>
    <hyperlink ref="S11" r:id="rId9" xr:uid="{2F8BD1DA-3D88-4E9F-B919-A57771861349}"/>
    <hyperlink ref="S2" r:id="rId10" display="mailto:tir.reze@cpgr.fr" xr:uid="{26597AC0-A824-4BEE-996A-B809F94BA42E}"/>
    <hyperlink ref="S3" r:id="rId11" display="mailto:competition@angersdansesurglace.fr" xr:uid="{47FE93A6-D4FE-45D7-8C5C-FB201FDADA0A}"/>
    <hyperlink ref="S6" r:id="rId12" display="mailto:presidence@asmbelfortpatinagedanseballet.fr" xr:uid="{10F7A146-8159-453D-9836-A9A04A593806}"/>
    <hyperlink ref="S9" r:id="rId13" display="mailto:csgl.evenements@gmail.com" xr:uid="{1A2A7120-41CB-4104-952A-39B86BA33D66}"/>
    <hyperlink ref="S7" r:id="rId14" display="mailto:organisation.csg@gmail.com" xr:uid="{D1A29E1F-DC6A-48D9-B8A1-4911E8165858}"/>
  </hyperlinks>
  <pageMargins left="0.78740157499999996" right="0.78740157499999996" top="0.984251969" bottom="0.984251969" header="0.51180555555555551" footer="0.51180555555555551"/>
  <pageSetup paperSize="9" firstPageNumber="0" orientation="portrait" horizontalDpi="300" verticalDpi="300" r:id="rId1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U q 5 y V Q 7 i P G 2 k A A A A 9 g A A A B I A H A B D b 2 5 m a W c v U G F j a 2 F n Z S 5 4 b W w g o h g A K K A U A A A A A A A A A A A A A A A A A A A A A A A A A A A A h Y + 9 D o I w G E V f h X S n f y 6 G f J T B x E k S o 4 l x b U q B R i i m L c K 7 O f h I v o I Y R d 0 c 7 7 l n u P d + v U E 2 t k 1 0 0 c 6 b z q a I Y Y o i b V V X G F u l q A 9 l v E S Z g K 1 U J 1 n p a J K t T 0 Z f p K g O 4 Z w Q M g w D H h a 4 c x X h l D J y z D d 7 V e t W o o 9 s / s u x s T 5 I q z Q S c H i N E R w z R j H n H F M g M 4 T c 2 K / A p 7 3 P 9 g f C q m 9 C 7 7 Q o X b z e A Z k j k P c H 8 Q B Q S w M E F A A C A A g A U q 5 y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K u c l U o i k e 4 D g A A A B E A A A A T A B w A R m 9 y b X V s Y X M v U 2 V j d G l v b j E u b S C i G A A o o B Q A A A A A A A A A A A A A A A A A A A A A A A A A A A A r T k 0 u y c z P U w i G 0 I b W A F B L A Q I t A B Q A A g A I A F K u c l U O 4 j x t p A A A A P Y A A A A S A A A A A A A A A A A A A A A A A A A A A A B D b 2 5 m a W c v U G F j a 2 F n Z S 5 4 b W x Q S w E C L Q A U A A I A C A B S r n J V D 8 r p q 6 Q A A A D p A A A A E w A A A A A A A A A A A A A A A A D w A A A A W 0 N v b n R l b n R f V H l w Z X N d L n h t b F B L A Q I t A B Q A A g A I A F K u c l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M L E Q S Z A d X T 5 F 1 J C + 5 / A y 3 A A A A A A I A A A A A A B B m A A A A A Q A A I A A A A D m M S J R C f S I 3 2 l 8 n F q w z 4 q x d t 1 c Z d 2 4 s A O 2 m M U 6 g e w 1 9 A A A A A A 6 A A A A A A g A A I A A A A C W 1 U 5 1 D J e j M f 0 S k t n M k Z l i 0 7 m x 8 J k W z H D G f g H 2 s z W w M U A A A A N l E y i p w E 1 h M 8 B + y U q a n c M m S N 4 o E d x 8 K e 5 P q / L a D Z U Z 6 t Y y P I u 7 n I I l S b W y a 8 r O N v Z N u 3 Y Y Y y Y 9 V n E e g Q n T R e c I Z u V R a n S C 7 T j y Y W T + p x + a R Q A A A A D L X z 6 K 7 t L x C a J X C G g k S o h 7 p r j h G 7 M x 8 f k N U E G x f b K J w k a Z 9 E g K 4 5 1 R z E y p T T z 9 P k b d f y I m m 2 / f A f 1 c z p t b L / 5 M = < / D a t a M a s h u p > 
</file>

<file path=customXml/itemProps1.xml><?xml version="1.0" encoding="utf-8"?>
<ds:datastoreItem xmlns:ds="http://schemas.openxmlformats.org/officeDocument/2006/customXml" ds:itemID="{1F83CC9D-52FC-4EEB-9CA7-FF74E98385A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18</vt:i4>
      </vt:variant>
    </vt:vector>
  </HeadingPairs>
  <TitlesOfParts>
    <vt:vector size="20" baseType="lpstr">
      <vt:lpstr>INSCRIPTION  TIR</vt:lpstr>
      <vt:lpstr>bd</vt:lpstr>
      <vt:lpstr>BELFORT___12___13_DECEMBRE_2009</vt:lpstr>
      <vt:lpstr>Cat_couples</vt:lpstr>
      <vt:lpstr>cat_lame</vt:lpstr>
      <vt:lpstr>Cat_solos</vt:lpstr>
      <vt:lpstr>Centre_Nord</vt:lpstr>
      <vt:lpstr>Clubs</vt:lpstr>
      <vt:lpstr>Code_club</vt:lpstr>
      <vt:lpstr>date</vt:lpstr>
      <vt:lpstr>Est</vt:lpstr>
      <vt:lpstr>Lames</vt:lpstr>
      <vt:lpstr>Ligues</vt:lpstr>
      <vt:lpstr>Nord_Ouest</vt:lpstr>
      <vt:lpstr>Sud_Est</vt:lpstr>
      <vt:lpstr>Sud_Ouest</vt:lpstr>
      <vt:lpstr>Tests_acquis</vt:lpstr>
      <vt:lpstr>ville</vt:lpstr>
      <vt:lpstr>Zone</vt:lpstr>
      <vt:lpstr>'INSCRIPTION  TIR'!Zone_d_impression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Annie Manceaux</cp:lastModifiedBy>
  <cp:lastPrinted>2015-10-01T20:14:09Z</cp:lastPrinted>
  <dcterms:created xsi:type="dcterms:W3CDTF">2006-11-11T20:23:14Z</dcterms:created>
  <dcterms:modified xsi:type="dcterms:W3CDTF">2023-10-06T08:25:17Z</dcterms:modified>
</cp:coreProperties>
</file>